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Cuenta Publica 2017\Digitales\"/>
    </mc:Choice>
  </mc:AlternateContent>
  <bookViews>
    <workbookView xWindow="120" yWindow="108" windowWidth="15240" windowHeight="7992" tabRatio="923"/>
  </bookViews>
  <sheets>
    <sheet name="Notas a los Edos Financieros" sheetId="1" r:id="rId1"/>
    <sheet name="ESF-01" sheetId="30" r:id="rId2"/>
    <sheet name="ESF-01 (I)" sheetId="2" r:id="rId3"/>
    <sheet name="ESF-02 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 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 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  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'ESF-03'!$A$7:$K$104</definedName>
    <definedName name="_xlnm._FilterDatabase" localSheetId="14" hidden="1">'ESF-08'!$A$7:$H$76</definedName>
    <definedName name="_xlnm.Print_Area" localSheetId="46">'Conciliacion_Ig (I)'!$A$1:$D$11</definedName>
    <definedName name="_xlnm.Print_Area" localSheetId="30">'EA-01'!$A$4:$D$91</definedName>
    <definedName name="_xlnm.Print_Area" localSheetId="32">'EA-02'!$A$1:$E$16</definedName>
    <definedName name="_xlnm.Print_Area" localSheetId="34">'EA-03'!$A$1:$E$79</definedName>
    <definedName name="_xlnm.Print_Area" localSheetId="40">'EFE-01  '!$A$1:$E$164</definedName>
    <definedName name="_xlnm.Print_Area" localSheetId="42">'EFE-02'!$A$1:$D$62</definedName>
    <definedName name="_xlnm.Print_Area" localSheetId="44">'EFE-03'!$A$1:$E$47</definedName>
    <definedName name="_xlnm.Print_Area" localSheetId="1">'ESF-01'!$A$1:$E$79</definedName>
    <definedName name="_xlnm.Print_Area" localSheetId="3">'ESF-02 '!$A$1:$H$26</definedName>
    <definedName name="_xlnm.Print_Area" localSheetId="5">'ESF-03'!$A$1:$I$109</definedName>
    <definedName name="_xlnm.Print_Area" localSheetId="6">'ESF-03 (I)'!$A$1:$H$14</definedName>
    <definedName name="_xlnm.Print_Area" localSheetId="7">'ESF-04'!$A$1:$H$10</definedName>
    <definedName name="_xlnm.Print_Area" localSheetId="10">'ESF-06 '!$A$1:$G$18</definedName>
    <definedName name="_xlnm.Print_Area" localSheetId="12">'ESF-07'!$A$1:$E$18</definedName>
    <definedName name="_xlnm.Print_Area" localSheetId="14">'ESF-08'!$A$1:$I$79</definedName>
    <definedName name="_xlnm.Print_Area" localSheetId="16">'ESF-09'!$A$1:$F$41</definedName>
    <definedName name="_xlnm.Print_Area" localSheetId="18">'ESF-10'!$A$1:$H$9</definedName>
    <definedName name="_xlnm.Print_Area" localSheetId="20">'ESF-11'!$A$1:$D$22</definedName>
    <definedName name="_xlnm.Print_Area" localSheetId="22">'ESF-12 '!$A$1:$H$77</definedName>
    <definedName name="_xlnm.Print_Area" localSheetId="24">'ESF-13'!$A$1:$E$20</definedName>
    <definedName name="_xlnm.Print_Area" localSheetId="26">'ESF-14'!$A$1:$E$27</definedName>
    <definedName name="_xlnm.Print_Area" localSheetId="28">'ESF-15'!$A$1:$AA$20</definedName>
    <definedName name="_xlnm.Print_Area" localSheetId="49">Memoria!$A$1:$G$76</definedName>
    <definedName name="_xlnm.Print_Area" localSheetId="36">'VHP-01'!$A$1:$H$17</definedName>
    <definedName name="_xlnm.Print_Area" localSheetId="38">'VHP-02'!$A$1:$F$26</definedName>
    <definedName name="_xlnm.Print_Titles" localSheetId="30">'EA-01'!$1:$7</definedName>
    <definedName name="_xlnm.Print_Titles" localSheetId="34">'EA-03'!$1:$7</definedName>
    <definedName name="_xlnm.Print_Titles" localSheetId="40">'EFE-01  '!$1:$7</definedName>
  </definedNames>
  <calcPr calcId="152511"/>
</workbook>
</file>

<file path=xl/calcChain.xml><?xml version="1.0" encoding="utf-8"?>
<calcChain xmlns="http://schemas.openxmlformats.org/spreadsheetml/2006/main">
  <c r="C10" i="51" l="1"/>
  <c r="D10" i="51"/>
  <c r="C9" i="51"/>
  <c r="C61" i="50"/>
  <c r="D41" i="50" s="1"/>
  <c r="C78" i="46"/>
  <c r="D42" i="50" l="1"/>
  <c r="D40" i="50"/>
  <c r="C89" i="44"/>
  <c r="D10" i="46" l="1"/>
  <c r="D46" i="46"/>
  <c r="D48" i="46"/>
  <c r="D50" i="46"/>
  <c r="D52" i="46"/>
  <c r="D54" i="46"/>
  <c r="D56" i="46"/>
  <c r="D58" i="46"/>
  <c r="D60" i="46"/>
  <c r="D62" i="46"/>
  <c r="D64" i="46"/>
  <c r="D66" i="46"/>
  <c r="D68" i="46"/>
  <c r="D70" i="46"/>
  <c r="D72" i="46"/>
  <c r="D74" i="46"/>
  <c r="D76" i="46"/>
  <c r="D47" i="46"/>
  <c r="D49" i="46"/>
  <c r="D51" i="46"/>
  <c r="D53" i="46"/>
  <c r="D55" i="46"/>
  <c r="D57" i="46"/>
  <c r="D59" i="46"/>
  <c r="D61" i="46"/>
  <c r="D63" i="46"/>
  <c r="D65" i="46"/>
  <c r="D67" i="46"/>
  <c r="D69" i="46"/>
  <c r="D71" i="46"/>
  <c r="D73" i="46"/>
  <c r="D75" i="46"/>
  <c r="D77" i="46"/>
  <c r="D45" i="46"/>
  <c r="D43" i="46"/>
  <c r="D41" i="46"/>
  <c r="D39" i="46"/>
  <c r="D37" i="46"/>
  <c r="D35" i="46"/>
  <c r="D33" i="46"/>
  <c r="D31" i="46"/>
  <c r="D29" i="46"/>
  <c r="D27" i="46"/>
  <c r="D25" i="46"/>
  <c r="D23" i="46"/>
  <c r="D21" i="46"/>
  <c r="D19" i="46"/>
  <c r="D17" i="46"/>
  <c r="D15" i="46"/>
  <c r="D13" i="46"/>
  <c r="D11" i="46"/>
  <c r="D9" i="46"/>
  <c r="D44" i="46"/>
  <c r="D42" i="46"/>
  <c r="D40" i="46"/>
  <c r="D38" i="46"/>
  <c r="D36" i="46"/>
  <c r="D34" i="46"/>
  <c r="D32" i="46"/>
  <c r="D30" i="46"/>
  <c r="D28" i="46"/>
  <c r="D26" i="46"/>
  <c r="D24" i="46"/>
  <c r="D22" i="46"/>
  <c r="D20" i="46"/>
  <c r="D18" i="46"/>
  <c r="D16" i="46"/>
  <c r="D14" i="46"/>
  <c r="D12" i="46"/>
  <c r="C9" i="53"/>
  <c r="D39" i="50" l="1"/>
  <c r="D55" i="41" l="1"/>
  <c r="C55" i="41"/>
  <c r="E30" i="37"/>
  <c r="E29" i="37"/>
  <c r="E28" i="37"/>
  <c r="E27" i="37"/>
  <c r="E26" i="37"/>
  <c r="E25" i="37"/>
  <c r="E24" i="37"/>
  <c r="E23" i="37"/>
  <c r="G9" i="32"/>
  <c r="F9" i="32"/>
  <c r="E9" i="32"/>
  <c r="D9" i="32"/>
  <c r="C9" i="32"/>
  <c r="D38" i="50" l="1"/>
  <c r="D61" i="50" s="1"/>
  <c r="C23" i="48" l="1"/>
  <c r="D23" i="48"/>
  <c r="G55" i="41"/>
  <c r="F55" i="41"/>
  <c r="E55" i="41"/>
  <c r="C39" i="38"/>
  <c r="E36" i="38"/>
  <c r="E35" i="38"/>
  <c r="E34" i="38"/>
  <c r="E33" i="38"/>
  <c r="D18" i="38"/>
  <c r="C18" i="38"/>
  <c r="E9" i="38"/>
  <c r="E10" i="38"/>
  <c r="E11" i="38"/>
  <c r="E12" i="38"/>
  <c r="E13" i="38"/>
  <c r="E14" i="38"/>
  <c r="E15" i="38"/>
  <c r="E16" i="38"/>
  <c r="E17" i="38"/>
  <c r="E65" i="37"/>
  <c r="E64" i="37"/>
  <c r="E63" i="37"/>
  <c r="E62" i="37"/>
  <c r="E61" i="37"/>
  <c r="E60" i="37"/>
  <c r="E59" i="37"/>
  <c r="E58" i="37"/>
  <c r="E57" i="37"/>
  <c r="D31" i="37"/>
  <c r="C31" i="37"/>
  <c r="E22" i="37"/>
  <c r="D8" i="46" l="1"/>
  <c r="D78" i="46" s="1"/>
  <c r="E31" i="37"/>
  <c r="E74" i="54"/>
  <c r="E73" i="54"/>
  <c r="E72" i="54"/>
  <c r="E71" i="54"/>
  <c r="E70" i="54"/>
  <c r="E69" i="54"/>
  <c r="E68" i="54"/>
  <c r="E66" i="54"/>
  <c r="E65" i="54"/>
  <c r="E64" i="54"/>
  <c r="E63" i="54"/>
  <c r="E62" i="54"/>
  <c r="D32" i="51"/>
  <c r="D9" i="51" s="1"/>
  <c r="E10" i="49"/>
  <c r="E9" i="49"/>
  <c r="E8" i="49"/>
  <c r="E15" i="48"/>
  <c r="E14" i="48"/>
  <c r="E13" i="48"/>
  <c r="E12" i="48"/>
  <c r="E11" i="48"/>
  <c r="E10" i="48"/>
  <c r="E9" i="48"/>
  <c r="E8" i="48"/>
  <c r="E23" i="48" l="1"/>
  <c r="E25" i="38"/>
  <c r="E24" i="38"/>
  <c r="E8" i="38"/>
  <c r="E18" i="38" s="1"/>
  <c r="E8" i="37" l="1"/>
  <c r="C27" i="53" l="1"/>
  <c r="C9" i="52"/>
  <c r="C15" i="52"/>
  <c r="C20" i="52" s="1"/>
  <c r="C32" i="50"/>
  <c r="C162" i="49"/>
  <c r="D162" i="49"/>
  <c r="E162" i="49"/>
  <c r="C14" i="47"/>
  <c r="D14" i="47"/>
  <c r="E14" i="47"/>
  <c r="C14" i="45"/>
  <c r="C45" i="44"/>
  <c r="C10" i="43"/>
  <c r="C18" i="43"/>
  <c r="C26" i="43"/>
  <c r="C10" i="42"/>
  <c r="C18" i="42"/>
  <c r="C75" i="41"/>
  <c r="D75" i="41"/>
  <c r="E75" i="41"/>
  <c r="F75" i="41"/>
  <c r="G75" i="41"/>
  <c r="C11" i="40"/>
  <c r="C20" i="40"/>
  <c r="C27" i="38"/>
  <c r="D27" i="38"/>
  <c r="E27" i="38"/>
  <c r="D39" i="38"/>
  <c r="E39" i="38"/>
  <c r="C16" i="37"/>
  <c r="D16" i="37"/>
  <c r="E16" i="37"/>
  <c r="C41" i="37"/>
  <c r="D41" i="37"/>
  <c r="E41" i="37"/>
  <c r="C51" i="37"/>
  <c r="D51" i="37"/>
  <c r="E51" i="37"/>
  <c r="C66" i="37"/>
  <c r="D66" i="37"/>
  <c r="E66" i="37"/>
  <c r="C76" i="37"/>
  <c r="D76" i="37"/>
  <c r="E76" i="37"/>
  <c r="C16" i="36"/>
  <c r="C16" i="35"/>
  <c r="C16" i="34"/>
  <c r="C26" i="34"/>
  <c r="B28" i="34"/>
  <c r="C19" i="32"/>
  <c r="D19" i="32"/>
  <c r="E19" i="32"/>
  <c r="F19" i="32"/>
  <c r="G19" i="32"/>
  <c r="C29" i="32"/>
  <c r="D29" i="32"/>
  <c r="E29" i="32"/>
  <c r="F29" i="32"/>
  <c r="G29" i="32"/>
  <c r="C39" i="32"/>
  <c r="D39" i="32"/>
  <c r="E39" i="32"/>
  <c r="F39" i="32"/>
  <c r="G39" i="32"/>
  <c r="C69" i="32"/>
  <c r="D69" i="32"/>
  <c r="E69" i="32"/>
  <c r="F69" i="32"/>
  <c r="G69" i="32"/>
  <c r="C79" i="32"/>
  <c r="D79" i="32"/>
  <c r="E79" i="32"/>
  <c r="F79" i="32"/>
  <c r="G79" i="32"/>
  <c r="C89" i="32"/>
  <c r="D89" i="32"/>
  <c r="E89" i="32"/>
  <c r="F89" i="32"/>
  <c r="G89" i="32"/>
  <c r="C99" i="32"/>
  <c r="D99" i="32"/>
  <c r="E99" i="32"/>
  <c r="F99" i="32"/>
  <c r="G99" i="32"/>
  <c r="C109" i="32"/>
  <c r="D109" i="32"/>
  <c r="E109" i="32"/>
  <c r="F109" i="32"/>
  <c r="G109" i="32"/>
  <c r="C14" i="31"/>
  <c r="D14" i="31"/>
  <c r="E14" i="31"/>
  <c r="F14" i="31"/>
  <c r="G14" i="31"/>
  <c r="H14" i="31"/>
  <c r="C24" i="31"/>
  <c r="D24" i="31"/>
  <c r="E24" i="31"/>
  <c r="F24" i="31"/>
  <c r="G24" i="31"/>
  <c r="H24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C35" i="53" l="1"/>
</calcChain>
</file>

<file path=xl/sharedStrings.xml><?xml version="1.0" encoding="utf-8"?>
<sst xmlns="http://schemas.openxmlformats.org/spreadsheetml/2006/main" count="1391" uniqueCount="819">
  <si>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</si>
  <si>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</si>
  <si>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</si>
  <si>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</si>
  <si>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</si>
  <si>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</si>
  <si>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</si>
  <si>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</si>
  <si>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</si>
  <si>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</si>
  <si>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</si>
  <si>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</si>
  <si>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</si>
  <si>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</si>
  <si>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</si>
  <si>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</si>
  <si>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</si>
  <si>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</si>
  <si>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</si>
  <si>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</si>
  <si>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</si>
  <si>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</si>
  <si>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</si>
  <si>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</si>
  <si>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</si>
  <si>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</si>
  <si>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</si>
  <si>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</si>
  <si>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</si>
  <si>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</si>
  <si>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</si>
  <si>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</si>
  <si>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</si>
  <si>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</si>
  <si>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</si>
  <si>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</si>
  <si>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</si>
  <si>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</si>
  <si>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</si>
  <si>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</si>
  <si>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</si>
  <si>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</si>
  <si>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</si>
  <si>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</si>
  <si>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</si>
  <si>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</si>
  <si>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</si>
  <si>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</si>
  <si>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</si>
  <si>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</si>
  <si>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</si>
  <si>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</si>
  <si>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</si>
  <si>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</si>
  <si>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</si>
  <si>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</si>
  <si>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</si>
  <si>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</si>
  <si>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</si>
  <si>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</si>
  <si>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</si>
  <si>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</si>
  <si>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</si>
  <si>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</si>
  <si>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</si>
  <si>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</si>
  <si>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</si>
  <si>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</si>
  <si>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</si>
  <si>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</si>
  <si>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</si>
  <si>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</si>
  <si>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</si>
  <si>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</si>
  <si>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</si>
  <si>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</si>
  <si>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</si>
  <si>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</si>
  <si>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</si>
  <si>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</si>
  <si>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</si>
  <si>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</si>
  <si>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</si>
  <si>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</si>
  <si>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</si>
  <si>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</si>
  <si>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</si>
  <si>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</si>
  <si>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</si>
  <si>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</si>
  <si>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</si>
  <si>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</si>
  <si>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</si>
  <si>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</si>
  <si>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</si>
  <si>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</si>
  <si>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</si>
  <si>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</si>
  <si>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</si>
  <si>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</si>
  <si>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</si>
  <si>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</si>
  <si>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</si>
  <si>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</si>
  <si>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</si>
  <si>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</si>
  <si>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</si>
  <si>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</si>
  <si>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</si>
  <si>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</si>
  <si>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</si>
  <si>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</si>
  <si>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</si>
  <si>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</si>
  <si>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</si>
  <si>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</si>
  <si>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</si>
  <si>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</si>
  <si>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</si>
  <si>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</si>
  <si>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</si>
  <si>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</si>
  <si>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</si>
  <si>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</si>
  <si>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</si>
  <si>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</si>
  <si>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</si>
  <si>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</si>
  <si>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</si>
  <si>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</si>
  <si>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</si>
  <si>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</si>
  <si>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</si>
  <si>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</si>
  <si>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</si>
  <si>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</si>
  <si>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</si>
  <si>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</si>
  <si>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</si>
  <si>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</si>
  <si>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</si>
  <si>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</si>
  <si>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</si>
  <si>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</si>
  <si>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</si>
  <si>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</si>
  <si>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</si>
  <si>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</si>
  <si>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</si>
  <si>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</si>
  <si>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</si>
  <si>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</si>
  <si>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</si>
  <si>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</si>
  <si>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</si>
  <si>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</si>
  <si>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</si>
  <si>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</si>
  <si>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</si>
  <si>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</si>
  <si>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</si>
  <si>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</si>
  <si>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</si>
  <si>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</si>
  <si>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</si>
  <si>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</si>
  <si>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</si>
  <si>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</si>
  <si>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</si>
  <si>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</si>
  <si>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</si>
  <si>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</si>
  <si>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</si>
  <si>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</si>
  <si>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</si>
  <si>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</si>
  <si>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</si>
  <si>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</si>
  <si>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</si>
  <si>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</si>
  <si>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</si>
  <si>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</si>
  <si>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</si>
  <si>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</si>
  <si>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</si>
  <si>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</si>
  <si>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</si>
  <si>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</si>
  <si>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</si>
  <si>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</si>
  <si>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</si>
  <si>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</si>
  <si>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</si>
  <si>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</si>
  <si>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</si>
  <si>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</si>
  <si>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</si>
  <si>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</si>
  <si>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</si>
  <si>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</si>
  <si>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</si>
  <si>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</si>
  <si>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</si>
  <si>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</si>
  <si>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</si>
  <si>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</si>
  <si>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</si>
  <si>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</si>
  <si>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</si>
  <si>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</si>
  <si>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</si>
  <si>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</si>
  <si>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</si>
  <si>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</si>
  <si>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</si>
  <si>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</si>
  <si>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</si>
  <si>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</si>
  <si>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</si>
  <si>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</si>
  <si>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</si>
  <si>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</si>
  <si>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</si>
  <si>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</si>
  <si>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</si>
  <si>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</si>
  <si>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</si>
  <si>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</si>
  <si>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</si>
  <si>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</si>
  <si>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</si>
  <si>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</si>
  <si>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</si>
  <si>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</si>
  <si>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</si>
  <si>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</si>
  <si>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</si>
  <si>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</si>
  <si>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</si>
  <si>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</si>
  <si>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</si>
  <si>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</si>
  <si>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</si>
  <si>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</si>
  <si>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</si>
  <si>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</si>
  <si>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</si>
  <si>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</si>
  <si>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</si>
  <si>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</si>
  <si>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</si>
  <si>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</si>
  <si>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</si>
  <si>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</si>
  <si>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</si>
  <si>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</si>
  <si>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</si>
  <si>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</si>
  <si>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</si>
  <si>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</si>
  <si>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</si>
  <si>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</si>
  <si>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</si>
  <si>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</si>
  <si>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</si>
  <si>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</si>
  <si>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</si>
  <si>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</si>
  <si>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</si>
  <si>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</si>
  <si>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</si>
  <si>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</si>
  <si>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</si>
  <si>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</si>
  <si>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</si>
  <si>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</si>
  <si>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</si>
  <si>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</si>
  <si>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</si>
  <si>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</si>
  <si>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</si>
  <si>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</si>
  <si>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</si>
  <si>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</si>
  <si>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Esta nota aplica para aquellos entes públicos que realicen algún proceso de transformación y/o elaboración de bienes.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</si>
  <si>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</si>
  <si>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</si>
  <si>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</si>
  <si>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</si>
  <si>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</si>
  <si>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</si>
  <si>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</si>
  <si>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</si>
  <si>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</si>
  <si>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</si>
  <si>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</si>
  <si>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</si>
  <si>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</si>
  <si>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</si>
  <si>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</si>
  <si>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</si>
  <si>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</si>
  <si>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</si>
  <si>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</si>
  <si>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</si>
  <si>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</si>
  <si>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</si>
  <si>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</si>
  <si>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</si>
  <si>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</si>
  <si>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</si>
  <si>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</si>
  <si>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</si>
  <si>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</si>
  <si>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</si>
  <si>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</si>
  <si>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</si>
  <si>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</si>
  <si>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</si>
  <si>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</si>
  <si>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</si>
  <si>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</si>
  <si>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</si>
  <si>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</si>
  <si>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</si>
  <si>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</si>
  <si>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</si>
  <si>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</si>
  <si>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</si>
  <si>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</si>
  <si>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</si>
  <si>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</si>
  <si>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</si>
  <si>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</si>
  <si>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</si>
  <si>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</si>
  <si>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</si>
  <si>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</si>
  <si>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</si>
  <si>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</si>
  <si>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</si>
  <si>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</si>
  <si>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</si>
  <si>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</si>
  <si>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</si>
  <si>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</si>
  <si>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</si>
  <si>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</si>
  <si>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</si>
  <si>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</si>
  <si>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</si>
  <si>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</si>
  <si>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</si>
  <si>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</si>
  <si>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</si>
  <si>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</si>
  <si>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</si>
  <si>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</si>
  <si>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</si>
  <si>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</si>
  <si>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</si>
  <si>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</si>
  <si>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</si>
  <si>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</si>
  <si>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</si>
  <si>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</si>
  <si>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</si>
  <si>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</si>
  <si>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</si>
  <si>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</si>
  <si>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</si>
  <si>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</si>
  <si>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</si>
  <si>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</si>
  <si>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</si>
  <si>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</si>
  <si>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</si>
  <si>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</si>
  <si>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</si>
  <si>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</si>
  <si>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</si>
  <si>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</si>
  <si>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</si>
  <si>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</si>
  <si>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</si>
  <si>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</si>
  <si>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</si>
  <si>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</si>
  <si>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</si>
  <si>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</si>
  <si>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</si>
  <si>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</si>
  <si>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</si>
  <si>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</si>
  <si>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</si>
  <si>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</si>
  <si>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</si>
  <si>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</si>
  <si>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</si>
  <si>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</si>
  <si>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</si>
  <si>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</si>
  <si>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</si>
  <si>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</si>
  <si>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</si>
  <si>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</si>
  <si>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</si>
  <si>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</si>
  <si>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</si>
  <si>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</si>
  <si>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</si>
  <si>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</si>
  <si>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</si>
  <si>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</si>
  <si>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</si>
  <si>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</si>
  <si>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</si>
  <si>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</si>
  <si>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</si>
  <si>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</si>
  <si>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</si>
  <si>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</si>
  <si>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</si>
  <si>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</si>
  <si>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</si>
  <si>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</si>
  <si>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</si>
  <si>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</si>
  <si>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</si>
  <si>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</si>
  <si>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</si>
  <si>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</si>
  <si>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</si>
  <si>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</si>
  <si>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</si>
  <si>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</si>
  <si>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</si>
  <si>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</si>
  <si>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</si>
  <si>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</si>
  <si>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</si>
  <si>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</si>
  <si>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</si>
  <si>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</si>
  <si>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</si>
  <si>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</si>
  <si>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</si>
  <si>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</si>
  <si>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</si>
  <si>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</si>
  <si>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</si>
  <si>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</si>
  <si>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</si>
  <si>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</si>
  <si>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</si>
  <si>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</si>
  <si>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</si>
  <si>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</si>
  <si>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</si>
  <si>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</si>
  <si>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</si>
  <si>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</si>
  <si>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</si>
  <si>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</si>
  <si>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</si>
  <si>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</si>
  <si>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</si>
  <si>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</si>
  <si>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</si>
  <si>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</si>
  <si>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</si>
  <si>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</si>
  <si>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</si>
  <si>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</si>
  <si>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</si>
  <si>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</si>
  <si>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</si>
  <si>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</si>
  <si>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</si>
  <si>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</si>
  <si>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</si>
  <si>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</si>
  <si>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</si>
  <si>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</si>
  <si>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</si>
  <si>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</si>
  <si>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</si>
  <si>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</si>
  <si>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</si>
  <si>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</si>
  <si>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</si>
  <si>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</si>
  <si>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</si>
  <si>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</si>
  <si>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</si>
  <si>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</si>
  <si>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</si>
  <si>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</si>
  <si>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</si>
  <si>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</si>
  <si>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</si>
  <si>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</si>
  <si>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</si>
  <si>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</si>
  <si>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</si>
  <si>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</si>
  <si>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</si>
  <si>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</si>
  <si>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</si>
  <si>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</si>
  <si>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</si>
  <si>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</si>
  <si>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</si>
  <si>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</si>
  <si>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</si>
  <si>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</si>
  <si>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1114    INVERSIONES TEMPORALES (HASTA 3 MESES)</t>
  </si>
  <si>
    <t>11141-0000-0001-0001</t>
  </si>
  <si>
    <t>Banco del Bajio Inversión Premier</t>
  </si>
  <si>
    <t>Mesa de dinero</t>
  </si>
  <si>
    <t>No aplica</t>
  </si>
  <si>
    <t>11229-0001-0000-0000</t>
  </si>
  <si>
    <t xml:space="preserve">Municipio de León </t>
  </si>
  <si>
    <t>11231-0000-0024-0000</t>
  </si>
  <si>
    <t>Salvador Paez Paez</t>
  </si>
  <si>
    <t>Monto  pendiente de cubrir por pago retencion de  Infonavit .</t>
  </si>
  <si>
    <t>No sobrepasa el plazo estipulado</t>
  </si>
  <si>
    <t>11250-0000-0001-0000</t>
  </si>
  <si>
    <t>Ma. Soledad Hernandez castro</t>
  </si>
  <si>
    <t>12362-0001-0000-0000</t>
  </si>
  <si>
    <t>C.Obra Num IMPLAN/0062/2015</t>
  </si>
  <si>
    <t>Obra por transferir a Municipio</t>
  </si>
  <si>
    <t>12411-5111-0000-0000</t>
  </si>
  <si>
    <t>Muebles de Oficina y Estantería</t>
  </si>
  <si>
    <t>Porcentajes de depreciación.- Los señalados en la Ley del Impuesto sobre la renta</t>
  </si>
  <si>
    <t>12412-5121-0000-0000</t>
  </si>
  <si>
    <t>Muebles Excepto de oficina y estanteria</t>
  </si>
  <si>
    <t>12413-5151-0000-0000</t>
  </si>
  <si>
    <t>Equipo de cómputo y de tecnología de la Informació</t>
  </si>
  <si>
    <t>12419-5191-0000-0000</t>
  </si>
  <si>
    <t>Otros Mobiliarios y Equio de Adminsitración</t>
  </si>
  <si>
    <t>12423-5231-0000-0000</t>
  </si>
  <si>
    <t>Camaras fotográficas y de video</t>
  </si>
  <si>
    <t>12441-5411-0000-0000</t>
  </si>
  <si>
    <t>Automoviles y Camiones</t>
  </si>
  <si>
    <t>12464-5641-0000-0000</t>
  </si>
  <si>
    <t>Baja de Bien. Porcentajes de depreciación.- Los señalados en la Ley del Impuesto sobre la renta</t>
  </si>
  <si>
    <t>12465-5651-0000-0000</t>
  </si>
  <si>
    <t>Equipo de Comunicación y Telecomunicación</t>
  </si>
  <si>
    <t>12469-5691-0000-0000</t>
  </si>
  <si>
    <t>Otros Equipos</t>
  </si>
  <si>
    <t>12631-0000-0001-0001</t>
  </si>
  <si>
    <t>Anual</t>
  </si>
  <si>
    <t>12631-0000-0003-0001</t>
  </si>
  <si>
    <t>Equipo de Computo y de Tecnologías de la Informaci</t>
  </si>
  <si>
    <t>12631-0000-0004-0001</t>
  </si>
  <si>
    <t>Otros Mobiliarios y Equipo de Administración</t>
  </si>
  <si>
    <t>12631-0000-0005-0001</t>
  </si>
  <si>
    <t>12632-0000-0003-0001</t>
  </si>
  <si>
    <t>Cámaras Fotográficas y de video</t>
  </si>
  <si>
    <t>12634-0000-0001-0000</t>
  </si>
  <si>
    <t>Automobiles y Equipo Terrestre</t>
  </si>
  <si>
    <t>12636-0000-0001-0001</t>
  </si>
  <si>
    <t>Sistemas de Aire Acondicionado y Calefacción</t>
  </si>
  <si>
    <t>12636-0000-0002-0001</t>
  </si>
  <si>
    <t>Equipo de Comunicación y telecomunicación</t>
  </si>
  <si>
    <t>12636-0000-0003-0001</t>
  </si>
  <si>
    <t>12510-5911-0001-0000</t>
  </si>
  <si>
    <t>Inicial</t>
  </si>
  <si>
    <t>Por tiempo  ,Los señalados en la Ley del Impuesto sobre la renta</t>
  </si>
  <si>
    <t>12510-5911-0002-0000</t>
  </si>
  <si>
    <t>Adobe-65065580 Desing Premium</t>
  </si>
  <si>
    <t>12510-5911-0003-0000</t>
  </si>
  <si>
    <t>'1 Autocad Map 3D Serie 360-03463275</t>
  </si>
  <si>
    <t>12510-5911-0004-0000</t>
  </si>
  <si>
    <t>Software Siabuc 8 de la Universidad de Colima</t>
  </si>
  <si>
    <t>12510-5911-0005-0000</t>
  </si>
  <si>
    <t>12510-5911-0006-0000</t>
  </si>
  <si>
    <t>software 2013</t>
  </si>
  <si>
    <t>12510-5911-0008-0000</t>
  </si>
  <si>
    <t>software 2015</t>
  </si>
  <si>
    <t>12510-5911-0009-0000</t>
  </si>
  <si>
    <t>Software 2016</t>
  </si>
  <si>
    <t>12541-5971-0001-0000</t>
  </si>
  <si>
    <t>Licencias Informáticas e Intelectuales</t>
  </si>
  <si>
    <t>12651-0000-0000-0000</t>
  </si>
  <si>
    <t>Amortización acumulada de software</t>
  </si>
  <si>
    <t xml:space="preserve">Por tiempo  ,Los señalados en la Ley del Impuesto sobre la renta, </t>
  </si>
  <si>
    <t>12654-0000-0001-0001</t>
  </si>
  <si>
    <t>12741-0000-0001-0000</t>
  </si>
  <si>
    <t>Comisión Federal de Electricidad</t>
  </si>
  <si>
    <t>Por tiempo</t>
  </si>
  <si>
    <t>12750-0000-0001-0000</t>
  </si>
  <si>
    <t>Reserva de Jubilaciones ( Indemnizacionens</t>
  </si>
  <si>
    <t>12750-0000-0002-0000</t>
  </si>
  <si>
    <t>Reserva de Primas de Antigüedad</t>
  </si>
  <si>
    <t>12750-0000-0003-0000</t>
  </si>
  <si>
    <t>Plan de beneficios adicionales</t>
  </si>
  <si>
    <t>21114-0000-0001-0001</t>
  </si>
  <si>
    <t>Aportaciones de seguridad social</t>
  </si>
  <si>
    <t xml:space="preserve">Factibilidad de pago mes inmediato siguiente </t>
  </si>
  <si>
    <t>21172-0000-0001-0000</t>
  </si>
  <si>
    <t>I.s.s</t>
  </si>
  <si>
    <t>21172-0000-0002-0000</t>
  </si>
  <si>
    <t>I.m.s.s., Afore e Infonavit</t>
  </si>
  <si>
    <t>21172-0000-0003-0003</t>
  </si>
  <si>
    <t>Enrique Cass Mondragon</t>
  </si>
  <si>
    <t>Factibilidad de pago bimestral</t>
  </si>
  <si>
    <t>21172-0000-0003-0004</t>
  </si>
  <si>
    <t>Luz Elena García Martinez</t>
  </si>
  <si>
    <t>21172-0000-0003-0007</t>
  </si>
  <si>
    <t>Martha Gabriela Gutierrez Delgado</t>
  </si>
  <si>
    <t>21172-0000-0003-0009</t>
  </si>
  <si>
    <t>Noe Gustavo Perez Rangel</t>
  </si>
  <si>
    <t>21172-0000-0003-0011</t>
  </si>
  <si>
    <t>Rosa Angelica Martínez Hernández</t>
  </si>
  <si>
    <t>21172-0000-0003-0018</t>
  </si>
  <si>
    <t>José Luis Zepeda Rodriguez</t>
  </si>
  <si>
    <t>21172-0000-0003-0020</t>
  </si>
  <si>
    <t>Ma. Antonieta Wendoli Jimenez Garza</t>
  </si>
  <si>
    <t>21172-0000-0003-0021</t>
  </si>
  <si>
    <t>21179-0000-0001-0000</t>
  </si>
  <si>
    <t>Retención de Honorarios I.S.R</t>
  </si>
  <si>
    <t>21179-0000-0002-0000</t>
  </si>
  <si>
    <t>Retención impuesto cedular Honorarios</t>
  </si>
  <si>
    <t>21179-0000-0003-0000</t>
  </si>
  <si>
    <t>'2% Impuesto sobre nomina estatal</t>
  </si>
  <si>
    <t>41590-5100-0001-0001</t>
  </si>
  <si>
    <t>Productos en Venta</t>
  </si>
  <si>
    <t>Por disposiciones Administrativas</t>
  </si>
  <si>
    <t>42230-9300-0001-0002</t>
  </si>
  <si>
    <t>Subsidio Municipal</t>
  </si>
  <si>
    <t>Transferencia mensual del municipio</t>
  </si>
  <si>
    <t>42230-9300-0001-0017</t>
  </si>
  <si>
    <t>Programa de Inversión 2017 (Estudios Varios)</t>
  </si>
  <si>
    <t>Recurso etiquetado programa de inversion 2017</t>
  </si>
  <si>
    <t>43190-5200-0001-0001</t>
  </si>
  <si>
    <t>Intereses Bancarios</t>
  </si>
  <si>
    <t>Productos financieros</t>
  </si>
  <si>
    <t>mesa de dinero</t>
  </si>
  <si>
    <t>51110-1131-0000-0000</t>
  </si>
  <si>
    <t>Sueldo base al personal permanente</t>
  </si>
  <si>
    <t>51130-1321-0000-0000</t>
  </si>
  <si>
    <t>51140-1411-0000-0000</t>
  </si>
  <si>
    <t>51140-1421-0000-0000</t>
  </si>
  <si>
    <t>51140-1431-0000-0000</t>
  </si>
  <si>
    <t>Aportaciónes al sistema para el retiro</t>
  </si>
  <si>
    <t>51150-1545-0000-0000</t>
  </si>
  <si>
    <t>Ayuda para despensa</t>
  </si>
  <si>
    <t>51150-1546-0000-0000</t>
  </si>
  <si>
    <t>Becas para hijos de trabajadores</t>
  </si>
  <si>
    <t>51150-1547-0000-0000</t>
  </si>
  <si>
    <t>Ayuda para Día de reyes</t>
  </si>
  <si>
    <t>51150-1562-0000-0000</t>
  </si>
  <si>
    <t>Premio por puntualidad</t>
  </si>
  <si>
    <t>51150-1563-0000-0000</t>
  </si>
  <si>
    <t>Premio por asistencia</t>
  </si>
  <si>
    <t>51210-2111-0000-0000</t>
  </si>
  <si>
    <t>Materiales y útiles de oficina</t>
  </si>
  <si>
    <t>51210-2121-0000-0000</t>
  </si>
  <si>
    <t>Materiales y útiles de impresión y reproducción</t>
  </si>
  <si>
    <t>51210-2141-0000-0000</t>
  </si>
  <si>
    <t>Materiales y útiles de tecnología de la informació</t>
  </si>
  <si>
    <t>51210-2151-0000-0000</t>
  </si>
  <si>
    <t>Material impreso e información digital</t>
  </si>
  <si>
    <t>51210-2161-0000-0000</t>
  </si>
  <si>
    <t>Material de limpieza</t>
  </si>
  <si>
    <t>51220-2211-0000-0000</t>
  </si>
  <si>
    <t>Productos alimenticios para personas</t>
  </si>
  <si>
    <t>51220-2231-0000-0000</t>
  </si>
  <si>
    <t>Utensilios para el servicio de alimentación</t>
  </si>
  <si>
    <t>51240-2461-0000-0000</t>
  </si>
  <si>
    <t>Material eléctrico y electrónico</t>
  </si>
  <si>
    <t>51240-2481-0000-0000</t>
  </si>
  <si>
    <t>Materiales complementarios</t>
  </si>
  <si>
    <t>51250-2541-0000-0000</t>
  </si>
  <si>
    <t>Materiales ,accesorios y suministros médicos</t>
  </si>
  <si>
    <t>51260-2612-0000-0000</t>
  </si>
  <si>
    <t>Combustibles, lubricantes y aditivos des operativa</t>
  </si>
  <si>
    <t>51260-2613-0000-0000</t>
  </si>
  <si>
    <t>Combustibles , lubricantes y aditivos destin Admon</t>
  </si>
  <si>
    <t>51290-2911-0000-0000</t>
  </si>
  <si>
    <t>Herramientas menores</t>
  </si>
  <si>
    <t>51290-2941-0000-0000</t>
  </si>
  <si>
    <t>Refacciones y accesorios menores de equipo de comp</t>
  </si>
  <si>
    <t>51310-3111-0000-0000</t>
  </si>
  <si>
    <t>Servicio de energía eléctrica</t>
  </si>
  <si>
    <t>51310-3141-0000-0000</t>
  </si>
  <si>
    <t>Servicio de telefonía tradicional</t>
  </si>
  <si>
    <t>51310-3151-0000-0000</t>
  </si>
  <si>
    <t>Servicio de telefonía celualar</t>
  </si>
  <si>
    <t>51310-3171-0000-0000</t>
  </si>
  <si>
    <t>Servicios de accesos de internet, redes y procesamiento de informacion</t>
  </si>
  <si>
    <t>51310-3181-0000-0000</t>
  </si>
  <si>
    <t>Servicios postales</t>
  </si>
  <si>
    <t>51330-3314-0000-0000</t>
  </si>
  <si>
    <t>Otros Servicios</t>
  </si>
  <si>
    <t>51330-3321-0000-0000</t>
  </si>
  <si>
    <t>Proyectos y estudios  avance de acuerdo a contrato</t>
  </si>
  <si>
    <t>51330-3331-0000-0000</t>
  </si>
  <si>
    <t>Servicios de consuloria administrativa, procesos,</t>
  </si>
  <si>
    <t>51330-3341-0000-0000</t>
  </si>
  <si>
    <t>Servicio de capacitación</t>
  </si>
  <si>
    <t>51330-3361-0000-0000</t>
  </si>
  <si>
    <t>Impresiones oficiales</t>
  </si>
  <si>
    <t>51330-3381-0000-0000</t>
  </si>
  <si>
    <t>Servicios de Vigilancia</t>
  </si>
  <si>
    <t>51340-3411-0000-0000</t>
  </si>
  <si>
    <t>Servicios financieros y bancarios</t>
  </si>
  <si>
    <t>51350-3511-0000-0000</t>
  </si>
  <si>
    <t>Conservación y mantenimiento de inmuebles</t>
  </si>
  <si>
    <t>51350-3512-0000-0000</t>
  </si>
  <si>
    <t>Instalaciones</t>
  </si>
  <si>
    <t>51350-3521-0000-0000</t>
  </si>
  <si>
    <t>Instalación ,reparación y mantenimiento de mobilia</t>
  </si>
  <si>
    <t>51350-3531-0000-0000</t>
  </si>
  <si>
    <t>Instalación ,reparación y mtto epo de computo</t>
  </si>
  <si>
    <t>51350-3551-0000-0000</t>
  </si>
  <si>
    <t>Reparación y mantenimiento de equipo de transporte</t>
  </si>
  <si>
    <t>51350-3581-0000-0000</t>
  </si>
  <si>
    <t>Servicio de Limpieza y manejo de desechos</t>
  </si>
  <si>
    <t>51350-3591-0000-0000</t>
  </si>
  <si>
    <t>Servicio de jardinería</t>
  </si>
  <si>
    <t>51360-3611-0000-0000</t>
  </si>
  <si>
    <t>Difusión por radio,televisión y otros medios de me</t>
  </si>
  <si>
    <t>51370-3711-0000-0000</t>
  </si>
  <si>
    <t>Pasajes aéreos nacionales</t>
  </si>
  <si>
    <t>51370-3721-0000-0000</t>
  </si>
  <si>
    <t>Pasaje terrestres</t>
  </si>
  <si>
    <t>51370-3751-0000-0000</t>
  </si>
  <si>
    <t>Viáticos en el pais</t>
  </si>
  <si>
    <t>51370-3791-0000-0000</t>
  </si>
  <si>
    <t>Otros servicios de traslado y hospedaje</t>
  </si>
  <si>
    <t>51380-3831-0000-0000</t>
  </si>
  <si>
    <t>Congresos y Convenciones</t>
  </si>
  <si>
    <t>51380-3851-0000-0000</t>
  </si>
  <si>
    <t>Gastos de representación</t>
  </si>
  <si>
    <t>51380-3852-0000-0000</t>
  </si>
  <si>
    <t>Gastos de oficina y organización</t>
  </si>
  <si>
    <t>51390-3921-0000-0000</t>
  </si>
  <si>
    <t>Otros Impuestos y Derechos</t>
  </si>
  <si>
    <t>51390-3981-0000-0000</t>
  </si>
  <si>
    <t>Impuesto sobre nominas</t>
  </si>
  <si>
    <t>55990-0000-0000-0001</t>
  </si>
  <si>
    <t>Primas de vacaciones , dominical</t>
  </si>
  <si>
    <t>Aportaciones a fondos de vivienda</t>
  </si>
  <si>
    <t>Dir. Administrativa y Recursos Humanos
Martha Gabriela Gutierrez Delgado</t>
  </si>
  <si>
    <t>Directora  General
Graciela de  la Luz Amaro Hernández</t>
  </si>
  <si>
    <t>Sistemas de aire acondicionado, calefacción y de refrigeración industrial y comercial</t>
  </si>
  <si>
    <t>Subscripción de autocad map 3d renovación de contrato de subscription por un año no. Contrato 110000395040 vigencia del 11 de abril del 2012 al 10 de abril 2013</t>
  </si>
  <si>
    <t>31100-0000-0001-0000</t>
  </si>
  <si>
    <t>Patrimonio</t>
  </si>
  <si>
    <t>Aportaciones</t>
  </si>
  <si>
    <t>Municipal</t>
  </si>
  <si>
    <t>32100-0000-0001-0000</t>
  </si>
  <si>
    <t>Resultados del ejercicio</t>
  </si>
  <si>
    <t>32200-0000-0001-0000</t>
  </si>
  <si>
    <t>Resultado de Ejercicios anteriores</t>
  </si>
  <si>
    <t>Resultado del ejercicio 2011</t>
  </si>
  <si>
    <t>32200-0000-0002-0000</t>
  </si>
  <si>
    <t>Resultado del ejercicio 2012</t>
  </si>
  <si>
    <t>32200-0000-0003-0000</t>
  </si>
  <si>
    <t>Resultado del ejercicio 2013</t>
  </si>
  <si>
    <t>32200-0000-0004-0000</t>
  </si>
  <si>
    <t>Resultado del ejercicio 2014</t>
  </si>
  <si>
    <t>32200-0000-0005-0000</t>
  </si>
  <si>
    <t>Resultado del ejercicio 2015</t>
  </si>
  <si>
    <t>32200-0000-0006-0000</t>
  </si>
  <si>
    <t>Resultado del ejercicio 2016</t>
  </si>
  <si>
    <t>11121-0000-0001-0001</t>
  </si>
  <si>
    <t>Banco del bajio 244465</t>
  </si>
  <si>
    <t>11121-0000-0001-0006</t>
  </si>
  <si>
    <t>Cta 175631720101 Perfil de resiliencia</t>
  </si>
  <si>
    <t>Se realiza arqueo de caja y se utiliza para fondo fijo de caja</t>
  </si>
  <si>
    <t>12510-5911-0010-0000</t>
  </si>
  <si>
    <t>Software 2017</t>
  </si>
  <si>
    <t>51140-1441-0000-0000</t>
  </si>
  <si>
    <t>Aportaciones para seguros</t>
  </si>
  <si>
    <t>51150-1548-0000-0000</t>
  </si>
  <si>
    <t>Ayuda para 10 de Mayo</t>
  </si>
  <si>
    <t>51330-3311-0000-0000</t>
  </si>
  <si>
    <t>51130-1323-0000-0000</t>
  </si>
  <si>
    <t>Gratificacion fin de año</t>
  </si>
  <si>
    <t>51290-2991-0000-0000</t>
  </si>
  <si>
    <t>Refacciones y accesorios menores otros bienes muebles</t>
  </si>
  <si>
    <t>Equipo de cómputo y de tecnología de la Información</t>
  </si>
  <si>
    <t>21114-0000-0002-0001</t>
  </si>
  <si>
    <t>21114-0000-0003-0001</t>
  </si>
  <si>
    <t>Aportaciones al sistema para el retiro</t>
  </si>
  <si>
    <t>21172-0000-0003-0022</t>
  </si>
  <si>
    <t>Ma.Adriana Arriaga Quiroz</t>
  </si>
  <si>
    <t>Graciela Amaro Hernandez</t>
  </si>
  <si>
    <t>51130-1311-0000-0000</t>
  </si>
  <si>
    <t>Primas por años de servicios efectivos p</t>
  </si>
  <si>
    <t>51150-1521-0000-0000</t>
  </si>
  <si>
    <t>Indemnizaciones</t>
  </si>
  <si>
    <t>51340-3451-0000-0000</t>
  </si>
  <si>
    <t>Seguros de bienes patrimoniales</t>
  </si>
  <si>
    <t>Servicios legales - asignaciones destinadas a cubrir servicios legales, notariales y servicios de apoyo para efectuar trámites legales.</t>
  </si>
  <si>
    <t>Servicios de diseño , arquitectura , ingenieria y</t>
  </si>
  <si>
    <t>Sueldo correspondiente a la plantilla de 37 personas</t>
  </si>
  <si>
    <t>55151-5111-0000-0000</t>
  </si>
  <si>
    <t>55151-5151-0000-0000</t>
  </si>
  <si>
    <t>55151-5191-0000-0000</t>
  </si>
  <si>
    <t>55152-5231-0000-0000</t>
  </si>
  <si>
    <t>55154-5411-0000-0000</t>
  </si>
  <si>
    <t>55156-5641-0000-0000</t>
  </si>
  <si>
    <t>55171-5911-0000-0000</t>
  </si>
  <si>
    <t>55174-5971-0000-0000</t>
  </si>
  <si>
    <t>Muebles de oficina y estantería</t>
  </si>
  <si>
    <t>Equipo de computo y de tecnologás de la</t>
  </si>
  <si>
    <t>Otros mobiliarios y equipo de administra</t>
  </si>
  <si>
    <t>Automóviles y camiones</t>
  </si>
  <si>
    <t>Sistemas de aire acondicionado,</t>
  </si>
  <si>
    <t>calefacción y de refrigeración industrial</t>
  </si>
  <si>
    <t>y comercial</t>
  </si>
  <si>
    <t>Otros Gastos</t>
  </si>
  <si>
    <t>Otros mobiliarios y equipo de administración</t>
  </si>
  <si>
    <t>NOTAS A LOS ESTADOS FINANCIEROS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</si>
</sst>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rgb="FF92D050"/>
      <name val="Arial"/>
      <family val="2"/>
    </font>
    <font>
      <b/>
      <sz val="8"/>
      <color theme="9" tint="0.59999389629810485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92D05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95">
    <xf numFmtId="0" fontId="0" fillId="0" borderId="0" xfId="0"/>
    <xf numFmtId="0" fontId="13" fillId="0" borderId="0" xfId="0" applyFont="1"/>
    <xf numFmtId="0" fontId="3" fillId="0" borderId="0" xfId="0" applyFont="1"/>
    <xf numFmtId="0" fontId="12" fillId="0" borderId="0" xfId="0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8" fillId="0" borderId="0" xfId="0" applyFont="1" applyFill="1"/>
    <xf numFmtId="4" fontId="8" fillId="0" borderId="0" xfId="0" applyNumberFormat="1" applyFont="1" applyFill="1"/>
    <xf numFmtId="4" fontId="8" fillId="0" borderId="0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0" fontId="8" fillId="0" borderId="0" xfId="0" applyFont="1" applyBorder="1"/>
    <xf numFmtId="4" fontId="8" fillId="0" borderId="0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/>
    <xf numFmtId="0" fontId="12" fillId="2" borderId="25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0" fontId="12" fillId="0" borderId="0" xfId="0" applyFont="1" applyBorder="1"/>
    <xf numFmtId="4" fontId="8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8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8" fillId="0" borderId="0" xfId="0" applyNumberFormat="1" applyFont="1"/>
    <xf numFmtId="4" fontId="3" fillId="0" borderId="0" xfId="0" applyNumberFormat="1" applyFont="1"/>
    <xf numFmtId="15" fontId="8" fillId="0" borderId="0" xfId="0" applyNumberFormat="1" applyFont="1" applyFill="1"/>
    <xf numFmtId="43" fontId="8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8" fillId="0" borderId="0" xfId="1" applyNumberFormat="1" applyFont="1" applyBorder="1"/>
    <xf numFmtId="4" fontId="8" fillId="0" borderId="0" xfId="1" applyNumberFormat="1" applyFont="1" applyAlignment="1"/>
    <xf numFmtId="10" fontId="8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22" xfId="3" applyFont="1" applyFill="1" applyBorder="1" applyAlignment="1">
      <alignment horizontal="center" vertical="center" wrapText="1"/>
    </xf>
    <xf numFmtId="0" fontId="12" fillId="0" borderId="24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8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9" xfId="3" applyFont="1" applyFill="1" applyBorder="1" applyAlignment="1">
      <alignment horizontal="center" vertical="center" wrapText="1"/>
    </xf>
    <xf numFmtId="0" fontId="8" fillId="0" borderId="24" xfId="4" applyFont="1" applyFill="1" applyBorder="1"/>
    <xf numFmtId="0" fontId="12" fillId="0" borderId="23" xfId="3" applyFont="1" applyFill="1" applyBorder="1" applyAlignment="1">
      <alignment horizontal="left" vertical="center" wrapText="1"/>
    </xf>
    <xf numFmtId="4" fontId="12" fillId="0" borderId="23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1" applyNumberFormat="1" applyFont="1" applyFill="1"/>
    <xf numFmtId="0" fontId="12" fillId="3" borderId="1" xfId="0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0" fontId="8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2" fillId="0" borderId="9" xfId="0" applyFont="1" applyFill="1" applyBorder="1" applyAlignment="1">
      <alignment horizontal="left" indent="1"/>
    </xf>
    <xf numFmtId="0" fontId="2" fillId="0" borderId="4" xfId="2" applyFont="1" applyFill="1" applyBorder="1" applyAlignment="1">
      <alignment horizontal="center" vertical="top" wrapText="1"/>
    </xf>
    <xf numFmtId="0" fontId="2" fillId="0" borderId="12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3" borderId="1" xfId="0" applyFont="1" applyFill="1" applyBorder="1" applyAlignment="1"/>
    <xf numFmtId="4" fontId="2" fillId="3" borderId="1" xfId="0" applyNumberFormat="1" applyFont="1" applyFill="1" applyBorder="1" applyAlignment="1"/>
    <xf numFmtId="0" fontId="2" fillId="3" borderId="1" xfId="0" applyNumberFormat="1" applyFont="1" applyFill="1" applyBorder="1" applyAlignment="1"/>
    <xf numFmtId="43" fontId="2" fillId="3" borderId="1" xfId="0" applyNumberFormat="1" applyFont="1" applyFill="1" applyBorder="1" applyAlignment="1"/>
    <xf numFmtId="15" fontId="2" fillId="3" borderId="1" xfId="0" applyNumberFormat="1" applyFont="1" applyFill="1" applyBorder="1" applyAlignment="1"/>
    <xf numFmtId="0" fontId="8" fillId="0" borderId="0" xfId="0" applyFont="1"/>
    <xf numFmtId="0" fontId="3" fillId="0" borderId="11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43" fontId="8" fillId="0" borderId="0" xfId="1" applyFont="1" applyFill="1"/>
    <xf numFmtId="0" fontId="2" fillId="0" borderId="0" xfId="3" applyFont="1" applyBorder="1" applyAlignment="1">
      <alignment vertical="top"/>
    </xf>
    <xf numFmtId="0" fontId="8" fillId="0" borderId="0" xfId="3" applyFont="1" applyBorder="1" applyAlignment="1">
      <alignment vertical="top"/>
    </xf>
    <xf numFmtId="0" fontId="8" fillId="0" borderId="9" xfId="3" applyFont="1" applyBorder="1" applyAlignment="1">
      <alignment vertical="top"/>
    </xf>
    <xf numFmtId="0" fontId="8" fillId="0" borderId="14" xfId="0" applyFont="1" applyBorder="1"/>
    <xf numFmtId="0" fontId="8" fillId="0" borderId="15" xfId="0" applyFont="1" applyBorder="1"/>
    <xf numFmtId="0" fontId="8" fillId="0" borderId="9" xfId="0" applyFont="1" applyBorder="1"/>
    <xf numFmtId="0" fontId="8" fillId="0" borderId="16" xfId="0" applyFont="1" applyBorder="1"/>
    <xf numFmtId="0" fontId="8" fillId="0" borderId="7" xfId="0" applyFont="1" applyBorder="1"/>
    <xf numFmtId="0" fontId="8" fillId="0" borderId="16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4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" xfId="3" applyFont="1" applyBorder="1" applyAlignment="1">
      <alignment vertical="top"/>
    </xf>
    <xf numFmtId="0" fontId="8" fillId="0" borderId="0" xfId="3" applyFont="1" applyBorder="1" applyAlignment="1">
      <alignment vertical="top" wrapText="1"/>
    </xf>
    <xf numFmtId="0" fontId="8" fillId="0" borderId="0" xfId="3" applyFont="1" applyBorder="1" applyAlignment="1">
      <alignment horizontal="left" vertical="top" wrapText="1"/>
    </xf>
    <xf numFmtId="0" fontId="8" fillId="0" borderId="9" xfId="3" applyFont="1" applyBorder="1" applyAlignment="1">
      <alignment horizontal="left" vertical="top" wrapText="1"/>
    </xf>
    <xf numFmtId="4" fontId="8" fillId="0" borderId="14" xfId="0" applyNumberFormat="1" applyFont="1" applyBorder="1"/>
    <xf numFmtId="4" fontId="8" fillId="0" borderId="0" xfId="3" applyNumberFormat="1" applyFont="1" applyBorder="1" applyAlignment="1">
      <alignment vertical="top"/>
    </xf>
    <xf numFmtId="4" fontId="8" fillId="0" borderId="16" xfId="0" applyNumberFormat="1" applyFont="1" applyBorder="1"/>
    <xf numFmtId="0" fontId="2" fillId="0" borderId="14" xfId="0" applyFont="1" applyBorder="1"/>
    <xf numFmtId="43" fontId="2" fillId="0" borderId="14" xfId="0" applyNumberFormat="1" applyFont="1" applyBorder="1"/>
    <xf numFmtId="0" fontId="2" fillId="0" borderId="15" xfId="0" applyFont="1" applyBorder="1"/>
    <xf numFmtId="0" fontId="2" fillId="0" borderId="9" xfId="0" applyFont="1" applyBorder="1"/>
    <xf numFmtId="0" fontId="3" fillId="0" borderId="0" xfId="0" applyFont="1" applyBorder="1"/>
    <xf numFmtId="0" fontId="3" fillId="0" borderId="9" xfId="0" applyFont="1" applyBorder="1"/>
    <xf numFmtId="0" fontId="3" fillId="0" borderId="16" xfId="0" applyFont="1" applyBorder="1"/>
    <xf numFmtId="0" fontId="12" fillId="0" borderId="14" xfId="0" applyFont="1" applyFill="1" applyBorder="1" applyAlignment="1">
      <alignment horizontal="left" vertical="center" wrapText="1"/>
    </xf>
    <xf numFmtId="4" fontId="12" fillId="0" borderId="14" xfId="0" applyNumberFormat="1" applyFont="1" applyFill="1" applyBorder="1" applyAlignment="1">
      <alignment horizontal="right" wrapText="1"/>
    </xf>
    <xf numFmtId="4" fontId="12" fillId="0" borderId="15" xfId="0" applyNumberFormat="1" applyFont="1" applyFill="1" applyBorder="1" applyAlignment="1">
      <alignment horizontal="right" wrapText="1"/>
    </xf>
    <xf numFmtId="4" fontId="8" fillId="0" borderId="16" xfId="1" applyNumberFormat="1" applyFont="1" applyBorder="1"/>
    <xf numFmtId="4" fontId="8" fillId="0" borderId="7" xfId="1" applyNumberFormat="1" applyFont="1" applyBorder="1"/>
    <xf numFmtId="4" fontId="12" fillId="0" borderId="0" xfId="1" applyNumberFormat="1" applyFont="1" applyFill="1" applyBorder="1" applyAlignment="1">
      <alignment horizontal="right" wrapText="1"/>
    </xf>
    <xf numFmtId="2" fontId="12" fillId="0" borderId="0" xfId="0" applyNumberFormat="1" applyFont="1" applyFill="1" applyBorder="1" applyAlignment="1">
      <alignment horizontal="right" wrapText="1"/>
    </xf>
    <xf numFmtId="4" fontId="8" fillId="0" borderId="14" xfId="1" applyNumberFormat="1" applyFont="1" applyBorder="1"/>
    <xf numFmtId="2" fontId="8" fillId="0" borderId="14" xfId="1" applyNumberFormat="1" applyFont="1" applyBorder="1"/>
    <xf numFmtId="2" fontId="8" fillId="0" borderId="15" xfId="1" applyNumberFormat="1" applyFont="1" applyBorder="1"/>
    <xf numFmtId="2" fontId="8" fillId="0" borderId="9" xfId="1" applyNumberFormat="1" applyFont="1" applyBorder="1"/>
    <xf numFmtId="2" fontId="8" fillId="0" borderId="16" xfId="1" applyNumberFormat="1" applyFont="1" applyBorder="1"/>
    <xf numFmtId="2" fontId="8" fillId="0" borderId="7" xfId="1" applyNumberFormat="1" applyFont="1" applyBorder="1"/>
    <xf numFmtId="2" fontId="8" fillId="0" borderId="0" xfId="1" applyNumberFormat="1" applyFont="1"/>
    <xf numFmtId="0" fontId="12" fillId="0" borderId="0" xfId="3" applyFont="1" applyBorder="1" applyAlignment="1">
      <alignment vertical="top"/>
    </xf>
    <xf numFmtId="0" fontId="12" fillId="0" borderId="9" xfId="3" applyFont="1" applyBorder="1" applyAlignment="1">
      <alignment vertical="top"/>
    </xf>
    <xf numFmtId="4" fontId="8" fillId="0" borderId="15" xfId="1" applyNumberFormat="1" applyFont="1" applyBorder="1"/>
    <xf numFmtId="4" fontId="8" fillId="0" borderId="9" xfId="1" applyNumberFormat="1" applyFont="1" applyBorder="1"/>
    <xf numFmtId="0" fontId="8" fillId="0" borderId="9" xfId="3" applyFont="1" applyBorder="1" applyAlignment="1">
      <alignment vertical="top" wrapText="1"/>
    </xf>
    <xf numFmtId="0" fontId="8" fillId="0" borderId="5" xfId="3" applyFont="1" applyBorder="1" applyAlignment="1">
      <alignment horizontal="left" vertical="top" wrapText="1"/>
    </xf>
    <xf numFmtId="0" fontId="1" fillId="0" borderId="17" xfId="3" applyFont="1" applyBorder="1" applyAlignment="1">
      <alignment horizontal="left" vertical="top" indent="1"/>
    </xf>
    <xf numFmtId="0" fontId="8" fillId="0" borderId="14" xfId="3" applyFont="1" applyBorder="1" applyAlignment="1">
      <alignment horizontal="left" vertical="top" indent="1"/>
    </xf>
    <xf numFmtId="0" fontId="1" fillId="0" borderId="5" xfId="3" applyFont="1" applyBorder="1" applyAlignment="1">
      <alignment horizontal="left" vertical="top" indent="1"/>
    </xf>
    <xf numFmtId="0" fontId="8" fillId="0" borderId="0" xfId="3" applyFont="1" applyBorder="1" applyAlignment="1">
      <alignment horizontal="left" vertical="top" indent="1"/>
    </xf>
    <xf numFmtId="0" fontId="1" fillId="0" borderId="6" xfId="3" applyFont="1" applyBorder="1" applyAlignment="1">
      <alignment horizontal="left" vertical="top" indent="1"/>
    </xf>
    <xf numFmtId="0" fontId="8" fillId="0" borderId="16" xfId="3" applyFont="1" applyBorder="1" applyAlignment="1">
      <alignment horizontal="left" vertical="top" indent="1"/>
    </xf>
    <xf numFmtId="0" fontId="1" fillId="0" borderId="5" xfId="3" applyFont="1" applyFill="1" applyBorder="1" applyAlignment="1">
      <alignment horizontal="left" vertical="top" indent="1"/>
    </xf>
    <xf numFmtId="0" fontId="1" fillId="0" borderId="6" xfId="3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left" indent="1"/>
    </xf>
    <xf numFmtId="0" fontId="8" fillId="0" borderId="9" xfId="0" applyFont="1" applyBorder="1" applyAlignment="1">
      <alignment horizontal="left" indent="1"/>
    </xf>
    <xf numFmtId="0" fontId="3" fillId="0" borderId="5" xfId="3" applyFont="1" applyBorder="1" applyAlignment="1">
      <alignment horizontal="left" vertical="top" indent="1"/>
    </xf>
    <xf numFmtId="0" fontId="1" fillId="0" borderId="5" xfId="0" applyFont="1" applyFill="1" applyBorder="1" applyAlignment="1">
      <alignment horizontal="left" vertical="top" indent="1"/>
    </xf>
    <xf numFmtId="0" fontId="8" fillId="0" borderId="0" xfId="0" applyFont="1" applyFill="1" applyBorder="1" applyAlignment="1">
      <alignment horizontal="left" indent="1"/>
    </xf>
    <xf numFmtId="0" fontId="8" fillId="0" borderId="9" xfId="0" applyFont="1" applyFill="1" applyBorder="1" applyAlignment="1">
      <alignment horizontal="left" indent="1"/>
    </xf>
    <xf numFmtId="0" fontId="1" fillId="0" borderId="6" xfId="0" applyFont="1" applyBorder="1" applyAlignment="1">
      <alignment horizontal="left" vertical="top" indent="1"/>
    </xf>
    <xf numFmtId="0" fontId="8" fillId="0" borderId="16" xfId="0" applyFont="1" applyBorder="1" applyAlignment="1">
      <alignment horizontal="left" indent="1"/>
    </xf>
    <xf numFmtId="0" fontId="8" fillId="0" borderId="7" xfId="0" applyFont="1" applyBorder="1" applyAlignment="1">
      <alignment horizontal="left" indent="1"/>
    </xf>
    <xf numFmtId="0" fontId="8" fillId="0" borderId="14" xfId="0" applyFont="1" applyBorder="1" applyAlignment="1">
      <alignment horizontal="left" indent="1"/>
    </xf>
    <xf numFmtId="0" fontId="8" fillId="0" borderId="1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top" indent="1"/>
    </xf>
    <xf numFmtId="0" fontId="6" fillId="0" borderId="6" xfId="0" applyFont="1" applyFill="1" applyBorder="1" applyAlignment="1">
      <alignment horizontal="left" vertical="top" indent="1"/>
    </xf>
    <xf numFmtId="0" fontId="1" fillId="0" borderId="6" xfId="0" applyFont="1" applyBorder="1" applyAlignment="1">
      <alignment horizontal="left" indent="1"/>
    </xf>
    <xf numFmtId="0" fontId="8" fillId="0" borderId="5" xfId="3" applyFont="1" applyBorder="1" applyAlignment="1">
      <alignment horizontal="left" vertical="top" indent="1"/>
    </xf>
    <xf numFmtId="4" fontId="1" fillId="0" borderId="6" xfId="1" applyNumberFormat="1" applyFont="1" applyFill="1" applyBorder="1" applyAlignment="1">
      <alignment horizontal="left" vertical="center" indent="1"/>
    </xf>
    <xf numFmtId="0" fontId="3" fillId="0" borderId="6" xfId="3" applyFont="1" applyBorder="1" applyAlignment="1">
      <alignment horizontal="left" vertical="top" indent="1"/>
    </xf>
    <xf numFmtId="0" fontId="8" fillId="0" borderId="5" xfId="0" applyFont="1" applyBorder="1" applyAlignment="1">
      <alignment horizontal="left" vertical="top" indent="1"/>
    </xf>
    <xf numFmtId="0" fontId="8" fillId="0" borderId="6" xfId="3" applyFont="1" applyFill="1" applyBorder="1" applyAlignment="1">
      <alignment horizontal="left" vertical="top" indent="1"/>
    </xf>
    <xf numFmtId="0" fontId="2" fillId="0" borderId="17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8" fillId="0" borderId="9" xfId="3" applyFont="1" applyBorder="1" applyAlignment="1">
      <alignment horizontal="left" vertical="top" indent="1"/>
    </xf>
    <xf numFmtId="0" fontId="12" fillId="0" borderId="5" xfId="3" applyFont="1" applyBorder="1" applyAlignment="1">
      <alignment horizontal="left" vertical="top" indent="1"/>
    </xf>
    <xf numFmtId="0" fontId="2" fillId="0" borderId="14" xfId="0" applyFont="1" applyFill="1" applyBorder="1" applyAlignment="1">
      <alignment horizontal="left" vertical="center" wrapText="1" indent="1"/>
    </xf>
    <xf numFmtId="0" fontId="2" fillId="0" borderId="15" xfId="0" applyFont="1" applyFill="1" applyBorder="1" applyAlignment="1">
      <alignment horizontal="left" vertical="center" wrapText="1" inden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justify" vertical="center"/>
    </xf>
    <xf numFmtId="0" fontId="2" fillId="0" borderId="15" xfId="0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15" fillId="0" borderId="16" xfId="0" applyFont="1" applyBorder="1" applyAlignment="1">
      <alignment horizontal="justify" vertical="center"/>
    </xf>
    <xf numFmtId="4" fontId="8" fillId="0" borderId="5" xfId="0" applyNumberFormat="1" applyFont="1" applyBorder="1" applyAlignment="1">
      <alignment horizontal="left" vertical="top"/>
    </xf>
    <xf numFmtId="4" fontId="8" fillId="0" borderId="6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10" xfId="2" applyFont="1" applyFill="1" applyBorder="1" applyAlignment="1">
      <alignment horizontal="left" vertical="top" wrapText="1"/>
    </xf>
    <xf numFmtId="0" fontId="2" fillId="2" borderId="13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1" xfId="2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6" fillId="3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protection locked="0"/>
    </xf>
    <xf numFmtId="15" fontId="3" fillId="0" borderId="1" xfId="0" applyNumberFormat="1" applyFont="1" applyBorder="1" applyAlignment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protection locked="0"/>
    </xf>
    <xf numFmtId="4" fontId="3" fillId="0" borderId="1" xfId="0" applyNumberFormat="1" applyFont="1" applyBorder="1" applyAlignment="1" applyProtection="1">
      <protection locked="0"/>
    </xf>
    <xf numFmtId="4" fontId="3" fillId="0" borderId="1" xfId="0" applyNumberFormat="1" applyFont="1" applyBorder="1" applyAlignment="1" applyProtection="1">
      <alignment wrapText="1"/>
      <protection locked="0"/>
    </xf>
    <xf numFmtId="4" fontId="3" fillId="0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3" fontId="8" fillId="0" borderId="0" xfId="1" applyFont="1" applyFill="1" applyBorder="1" applyProtection="1">
      <protection locked="0"/>
    </xf>
    <xf numFmtId="43" fontId="8" fillId="0" borderId="0" xfId="1" applyFont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2" fillId="2" borderId="30" xfId="0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13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left" vertical="center" inden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left" vertical="top"/>
    </xf>
    <xf numFmtId="4" fontId="12" fillId="3" borderId="30" xfId="0" applyNumberFormat="1" applyFont="1" applyFill="1" applyBorder="1" applyAlignment="1">
      <alignment horizontal="right" wrapText="1"/>
    </xf>
    <xf numFmtId="4" fontId="12" fillId="3" borderId="31" xfId="0" applyNumberFormat="1" applyFont="1" applyFill="1" applyBorder="1" applyAlignment="1">
      <alignment wrapText="1"/>
    </xf>
    <xf numFmtId="4" fontId="12" fillId="3" borderId="31" xfId="0" applyNumberFormat="1" applyFont="1" applyFill="1" applyBorder="1" applyAlignment="1">
      <alignment horizontal="right" wrapText="1"/>
    </xf>
    <xf numFmtId="0" fontId="12" fillId="3" borderId="23" xfId="0" applyFont="1" applyFill="1" applyBorder="1" applyAlignment="1">
      <alignment horizontal="left" wrapText="1"/>
    </xf>
    <xf numFmtId="4" fontId="8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1" xfId="2" applyFont="1" applyFill="1" applyBorder="1" applyAlignment="1">
      <alignment horizontal="left" vertical="top" wrapText="1"/>
    </xf>
    <xf numFmtId="4" fontId="8" fillId="0" borderId="0" xfId="0" applyNumberFormat="1" applyFont="1" applyAlignment="1"/>
    <xf numFmtId="4" fontId="12" fillId="3" borderId="1" xfId="0" applyNumberFormat="1" applyFont="1" applyFill="1" applyBorder="1" applyAlignment="1">
      <alignment horizontal="right" wrapText="1"/>
    </xf>
    <xf numFmtId="4" fontId="12" fillId="3" borderId="32" xfId="0" applyNumberFormat="1" applyFont="1" applyFill="1" applyBorder="1" applyAlignment="1">
      <alignment wrapText="1"/>
    </xf>
    <xf numFmtId="4" fontId="12" fillId="3" borderId="32" xfId="0" applyNumberFormat="1" applyFont="1" applyFill="1" applyBorder="1" applyAlignment="1">
      <alignment horizontal="right" wrapText="1"/>
    </xf>
    <xf numFmtId="0" fontId="12" fillId="3" borderId="24" xfId="0" applyFont="1" applyFill="1" applyBorder="1" applyAlignment="1">
      <alignment horizontal="left" wrapText="1"/>
    </xf>
    <xf numFmtId="4" fontId="8" fillId="0" borderId="32" xfId="0" applyNumberFormat="1" applyFont="1" applyFill="1" applyBorder="1" applyAlignment="1">
      <alignment wrapText="1"/>
    </xf>
    <xf numFmtId="49" fontId="8" fillId="0" borderId="32" xfId="0" applyNumberFormat="1" applyFont="1" applyFill="1" applyBorder="1" applyAlignment="1">
      <alignment wrapText="1"/>
    </xf>
    <xf numFmtId="49" fontId="8" fillId="0" borderId="24" xfId="0" applyNumberFormat="1" applyFont="1" applyFill="1" applyBorder="1" applyAlignment="1">
      <alignment wrapText="1"/>
    </xf>
    <xf numFmtId="4" fontId="12" fillId="3" borderId="23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vertical="center" wrapText="1"/>
    </xf>
    <xf numFmtId="43" fontId="8" fillId="0" borderId="0" xfId="1" applyFont="1"/>
    <xf numFmtId="4" fontId="8" fillId="0" borderId="0" xfId="0" applyNumberFormat="1" applyFont="1" applyFill="1" applyAlignment="1"/>
    <xf numFmtId="0" fontId="8" fillId="0" borderId="0" xfId="0" applyFont="1" applyFill="1" applyAlignment="1"/>
    <xf numFmtId="4" fontId="12" fillId="3" borderId="1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4" fontId="12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0" fontId="12" fillId="0" borderId="1" xfId="0" applyFont="1" applyFill="1" applyBorder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3" borderId="24" xfId="0" applyNumberFormat="1" applyFont="1" applyFill="1" applyBorder="1" applyAlignment="1">
      <alignment wrapText="1"/>
    </xf>
    <xf numFmtId="0" fontId="12" fillId="3" borderId="24" xfId="0" applyFont="1" applyFill="1" applyBorder="1" applyAlignment="1">
      <alignment wrapText="1"/>
    </xf>
    <xf numFmtId="4" fontId="8" fillId="0" borderId="24" xfId="0" applyNumberFormat="1" applyFont="1" applyFill="1" applyBorder="1" applyAlignment="1">
      <alignment wrapText="1"/>
    </xf>
    <xf numFmtId="49" fontId="12" fillId="2" borderId="24" xfId="1" applyNumberFormat="1" applyFont="1" applyFill="1" applyBorder="1" applyAlignment="1">
      <alignment horizontal="center" vertical="center" wrapText="1"/>
    </xf>
    <xf numFmtId="4" fontId="12" fillId="2" borderId="24" xfId="1" applyNumberFormat="1" applyFont="1" applyFill="1" applyBorder="1" applyAlignment="1">
      <alignment horizontal="center" vertical="center" wrapText="1"/>
    </xf>
    <xf numFmtId="0" fontId="12" fillId="2" borderId="24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12" fillId="0" borderId="0" xfId="1" applyNumberFormat="1" applyFont="1" applyAlignment="1">
      <alignment vertical="center"/>
    </xf>
    <xf numFmtId="0" fontId="2" fillId="2" borderId="1" xfId="2" applyFont="1" applyFill="1" applyBorder="1" applyAlignment="1">
      <alignment horizontal="left" vertical="center"/>
    </xf>
    <xf numFmtId="0" fontId="8" fillId="0" borderId="0" xfId="3" applyFont="1" applyFill="1" applyAlignment="1">
      <alignment vertical="top"/>
    </xf>
    <xf numFmtId="4" fontId="9" fillId="0" borderId="0" xfId="0" applyNumberFormat="1" applyFont="1"/>
    <xf numFmtId="0" fontId="8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4" fontId="12" fillId="2" borderId="1" xfId="0" quotePrefix="1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3" fontId="2" fillId="2" borderId="1" xfId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left" vertical="top" wrapText="1"/>
    </xf>
    <xf numFmtId="43" fontId="8" fillId="0" borderId="1" xfId="1" applyFont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9" fontId="8" fillId="0" borderId="33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12" fillId="2" borderId="22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8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1" xfId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 wrapText="1"/>
    </xf>
    <xf numFmtId="0" fontId="12" fillId="3" borderId="23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0" fontId="8" fillId="0" borderId="24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" fontId="12" fillId="2" borderId="3" xfId="1" applyNumberFormat="1" applyFont="1" applyFill="1" applyBorder="1" applyAlignment="1">
      <alignment horizontal="center" vertical="center" wrapText="1"/>
    </xf>
    <xf numFmtId="4" fontId="12" fillId="2" borderId="2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center" vertical="top" wrapText="1"/>
    </xf>
    <xf numFmtId="4" fontId="2" fillId="0" borderId="34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8" fillId="0" borderId="12" xfId="0" applyFont="1" applyBorder="1"/>
    <xf numFmtId="4" fontId="8" fillId="0" borderId="12" xfId="0" applyNumberFormat="1" applyFont="1" applyBorder="1"/>
    <xf numFmtId="0" fontId="2" fillId="0" borderId="12" xfId="3" applyFont="1" applyBorder="1" applyAlignment="1">
      <alignment vertical="top"/>
    </xf>
    <xf numFmtId="4" fontId="12" fillId="3" borderId="3" xfId="0" applyNumberFormat="1" applyFont="1" applyFill="1" applyBorder="1" applyAlignment="1">
      <alignment wrapText="1"/>
    </xf>
    <xf numFmtId="0" fontId="12" fillId="3" borderId="3" xfId="0" applyFont="1" applyFill="1" applyBorder="1" applyAlignment="1">
      <alignment wrapText="1"/>
    </xf>
    <xf numFmtId="0" fontId="8" fillId="0" borderId="1" xfId="0" applyFont="1" applyBorder="1" applyAlignment="1"/>
    <xf numFmtId="4" fontId="8" fillId="0" borderId="1" xfId="0" applyNumberFormat="1" applyFont="1" applyBorder="1" applyAlignment="1"/>
    <xf numFmtId="4" fontId="17" fillId="0" borderId="0" xfId="2" applyNumberFormat="1" applyFont="1" applyFill="1" applyBorder="1" applyAlignment="1">
      <alignment horizontal="left" vertical="top"/>
    </xf>
    <xf numFmtId="0" fontId="12" fillId="2" borderId="28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" fillId="6" borderId="1" xfId="2" applyFont="1" applyFill="1" applyBorder="1" applyAlignment="1">
      <alignment horizontal="left" vertical="top"/>
    </xf>
    <xf numFmtId="0" fontId="12" fillId="2" borderId="24" xfId="0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wrapText="1"/>
    </xf>
    <xf numFmtId="0" fontId="8" fillId="0" borderId="22" xfId="0" applyFont="1" applyBorder="1" applyAlignment="1"/>
    <xf numFmtId="4" fontId="8" fillId="0" borderId="24" xfId="1" applyNumberFormat="1" applyFont="1" applyBorder="1" applyAlignment="1"/>
    <xf numFmtId="0" fontId="8" fillId="0" borderId="24" xfId="0" applyFont="1" applyBorder="1" applyAlignment="1"/>
    <xf numFmtId="0" fontId="12" fillId="2" borderId="24" xfId="0" applyFont="1" applyFill="1" applyBorder="1" applyAlignment="1">
      <alignment horizontal="center" vertical="center" wrapText="1"/>
    </xf>
    <xf numFmtId="0" fontId="12" fillId="0" borderId="27" xfId="0" applyFont="1" applyBorder="1" applyAlignment="1"/>
    <xf numFmtId="4" fontId="12" fillId="0" borderId="27" xfId="0" applyNumberFormat="1" applyFont="1" applyBorder="1" applyAlignment="1"/>
    <xf numFmtId="0" fontId="2" fillId="2" borderId="1" xfId="2" applyFont="1" applyFill="1" applyBorder="1" applyAlignment="1">
      <alignment horizontal="center" vertical="center" wrapText="1"/>
    </xf>
    <xf numFmtId="4" fontId="8" fillId="0" borderId="0" xfId="1" applyNumberFormat="1" applyFont="1" applyBorder="1" applyAlignment="1">
      <alignment vertical="center"/>
    </xf>
    <xf numFmtId="0" fontId="2" fillId="2" borderId="13" xfId="2" applyFont="1" applyFill="1" applyBorder="1" applyAlignment="1">
      <alignment horizontal="left" vertical="center" wrapText="1"/>
    </xf>
    <xf numFmtId="4" fontId="12" fillId="3" borderId="24" xfId="1" applyNumberFormat="1" applyFont="1" applyFill="1" applyBorder="1" applyAlignment="1">
      <alignment wrapText="1"/>
    </xf>
    <xf numFmtId="0" fontId="12" fillId="3" borderId="2" xfId="0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12" fillId="3" borderId="30" xfId="1" applyNumberFormat="1" applyFont="1" applyFill="1" applyBorder="1" applyAlignment="1">
      <alignment wrapText="1"/>
    </xf>
    <xf numFmtId="4" fontId="12" fillId="3" borderId="1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" fontId="8" fillId="0" borderId="30" xfId="1" applyNumberFormat="1" applyFont="1" applyFill="1" applyBorder="1" applyAlignment="1">
      <alignment wrapText="1"/>
    </xf>
    <xf numFmtId="49" fontId="8" fillId="0" borderId="35" xfId="0" applyNumberFormat="1" applyFont="1" applyFill="1" applyBorder="1" applyAlignment="1">
      <alignment wrapText="1"/>
    </xf>
    <xf numFmtId="49" fontId="8" fillId="0" borderId="30" xfId="0" applyNumberFormat="1" applyFont="1" applyFill="1" applyBorder="1" applyAlignment="1">
      <alignment wrapText="1"/>
    </xf>
    <xf numFmtId="4" fontId="12" fillId="3" borderId="31" xfId="1" applyNumberFormat="1" applyFont="1" applyFill="1" applyBorder="1" applyAlignment="1">
      <alignment wrapText="1"/>
    </xf>
    <xf numFmtId="0" fontId="12" fillId="3" borderId="35" xfId="0" applyFont="1" applyFill="1" applyBorder="1" applyAlignment="1">
      <alignment wrapText="1"/>
    </xf>
    <xf numFmtId="0" fontId="2" fillId="2" borderId="1" xfId="2" applyFont="1" applyFill="1" applyBorder="1" applyAlignment="1">
      <alignment vertical="top"/>
    </xf>
    <xf numFmtId="4" fontId="12" fillId="3" borderId="36" xfId="0" applyNumberFormat="1" applyFont="1" applyFill="1" applyBorder="1" applyAlignment="1">
      <alignment wrapText="1"/>
    </xf>
    <xf numFmtId="0" fontId="12" fillId="3" borderId="32" xfId="0" applyFont="1" applyFill="1" applyBorder="1" applyAlignment="1">
      <alignment wrapText="1"/>
    </xf>
    <xf numFmtId="4" fontId="8" fillId="0" borderId="0" xfId="0" applyNumberFormat="1" applyFont="1" applyFill="1" applyBorder="1"/>
    <xf numFmtId="0" fontId="12" fillId="0" borderId="0" xfId="0" applyFont="1" applyBorder="1" applyAlignment="1"/>
    <xf numFmtId="4" fontId="12" fillId="2" borderId="24" xfId="0" applyNumberFormat="1" applyFont="1" applyFill="1" applyBorder="1" applyAlignment="1">
      <alignment horizontal="left" vertical="center"/>
    </xf>
    <xf numFmtId="10" fontId="12" fillId="3" borderId="1" xfId="0" applyNumberFormat="1" applyFont="1" applyFill="1" applyBorder="1" applyAlignment="1">
      <alignment horizontal="right" wrapText="1"/>
    </xf>
    <xf numFmtId="0" fontId="12" fillId="3" borderId="23" xfId="0" applyFont="1" applyFill="1" applyBorder="1" applyAlignment="1">
      <alignment horizontal="left" vertical="center" wrapText="1"/>
    </xf>
    <xf numFmtId="0" fontId="8" fillId="0" borderId="1" xfId="0" applyFont="1" applyBorder="1"/>
    <xf numFmtId="4" fontId="8" fillId="0" borderId="2" xfId="1" applyNumberFormat="1" applyFont="1" applyBorder="1"/>
    <xf numFmtId="49" fontId="8" fillId="0" borderId="1" xfId="0" applyNumberFormat="1" applyFont="1" applyBorder="1"/>
    <xf numFmtId="0" fontId="12" fillId="2" borderId="22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wrapText="1"/>
    </xf>
    <xf numFmtId="10" fontId="12" fillId="0" borderId="0" xfId="0" applyNumberFormat="1" applyFont="1" applyFill="1" applyBorder="1" applyAlignment="1">
      <alignment wrapText="1"/>
    </xf>
    <xf numFmtId="4" fontId="12" fillId="0" borderId="0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0" fontId="12" fillId="3" borderId="32" xfId="0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8" fillId="0" borderId="32" xfId="7" applyNumberFormat="1" applyFont="1" applyFill="1" applyBorder="1" applyAlignment="1">
      <alignment wrapText="1"/>
    </xf>
    <xf numFmtId="2" fontId="12" fillId="2" borderId="22" xfId="1" applyNumberFormat="1" applyFont="1" applyFill="1" applyBorder="1" applyAlignment="1">
      <alignment horizontal="center" vertical="center" wrapText="1"/>
    </xf>
    <xf numFmtId="2" fontId="12" fillId="2" borderId="24" xfId="1" applyNumberFormat="1" applyFont="1" applyFill="1" applyBorder="1" applyAlignment="1">
      <alignment horizontal="center" vertical="center" wrapText="1"/>
    </xf>
    <xf numFmtId="10" fontId="12" fillId="0" borderId="0" xfId="0" applyNumberFormat="1" applyFont="1"/>
    <xf numFmtId="2" fontId="2" fillId="2" borderId="1" xfId="1" applyNumberFormat="1" applyFont="1" applyFill="1" applyBorder="1" applyAlignment="1">
      <alignment horizontal="center" vertical="top" wrapText="1"/>
    </xf>
    <xf numFmtId="10" fontId="8" fillId="0" borderId="0" xfId="0" applyNumberFormat="1" applyFont="1" applyBorder="1"/>
    <xf numFmtId="10" fontId="8" fillId="0" borderId="0" xfId="1" applyNumberFormat="1" applyFont="1" applyBorder="1"/>
    <xf numFmtId="4" fontId="12" fillId="3" borderId="30" xfId="0" applyNumberFormat="1" applyFont="1" applyFill="1" applyBorder="1" applyAlignment="1">
      <alignment wrapText="1"/>
    </xf>
    <xf numFmtId="4" fontId="12" fillId="2" borderId="24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8" fillId="0" borderId="24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4" fontId="12" fillId="0" borderId="24" xfId="0" applyNumberFormat="1" applyFont="1" applyFill="1" applyBorder="1" applyAlignment="1">
      <alignment wrapText="1"/>
    </xf>
    <xf numFmtId="0" fontId="12" fillId="0" borderId="24" xfId="0" applyFont="1" applyFill="1" applyBorder="1" applyAlignment="1">
      <alignment wrapText="1"/>
    </xf>
    <xf numFmtId="4" fontId="2" fillId="0" borderId="27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Fill="1" applyBorder="1"/>
    <xf numFmtId="4" fontId="2" fillId="2" borderId="1" xfId="1" applyNumberFormat="1" applyFont="1" applyFill="1" applyBorder="1" applyAlignment="1">
      <alignment horizontal="center" vertical="top" wrapText="1"/>
    </xf>
    <xf numFmtId="10" fontId="12" fillId="3" borderId="24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right"/>
    </xf>
    <xf numFmtId="0" fontId="19" fillId="3" borderId="24" xfId="0" applyFont="1" applyFill="1" applyBorder="1" applyAlignment="1">
      <alignment wrapText="1"/>
    </xf>
    <xf numFmtId="10" fontId="8" fillId="0" borderId="24" xfId="0" applyNumberFormat="1" applyFont="1" applyFill="1" applyBorder="1" applyAlignment="1">
      <alignment horizontal="right"/>
    </xf>
    <xf numFmtId="4" fontId="8" fillId="0" borderId="28" xfId="0" applyNumberFormat="1" applyFont="1" applyFill="1" applyBorder="1" applyAlignment="1">
      <alignment horizontal="right"/>
    </xf>
    <xf numFmtId="0" fontId="20" fillId="0" borderId="24" xfId="0" applyFont="1" applyBorder="1" applyAlignment="1">
      <alignment wrapText="1"/>
    </xf>
    <xf numFmtId="0" fontId="20" fillId="0" borderId="28" xfId="0" applyFont="1" applyBorder="1" applyAlignment="1">
      <alignment wrapText="1"/>
    </xf>
    <xf numFmtId="10" fontId="12" fillId="0" borderId="0" xfId="0" applyNumberFormat="1" applyFont="1" applyAlignment="1"/>
    <xf numFmtId="4" fontId="12" fillId="0" borderId="0" xfId="0" applyNumberFormat="1" applyFont="1" applyAlignment="1"/>
    <xf numFmtId="0" fontId="12" fillId="0" borderId="0" xfId="0" applyFont="1" applyAlignment="1"/>
    <xf numFmtId="10" fontId="2" fillId="2" borderId="1" xfId="2" applyNumberFormat="1" applyFont="1" applyFill="1" applyBorder="1" applyAlignment="1">
      <alignment horizontal="center" vertical="top"/>
    </xf>
    <xf numFmtId="4" fontId="8" fillId="0" borderId="0" xfId="1" applyNumberFormat="1" applyFont="1" applyBorder="1" applyAlignment="1"/>
    <xf numFmtId="10" fontId="8" fillId="0" borderId="0" xfId="0" applyNumberFormat="1" applyFont="1" applyBorder="1" applyAlignment="1">
      <alignment horizontal="center"/>
    </xf>
    <xf numFmtId="10" fontId="9" fillId="0" borderId="0" xfId="0" applyNumberFormat="1" applyFont="1" applyAlignment="1"/>
    <xf numFmtId="4" fontId="8" fillId="0" borderId="37" xfId="0" applyNumberFormat="1" applyFont="1" applyFill="1" applyBorder="1" applyAlignment="1">
      <alignment horizontal="right"/>
    </xf>
    <xf numFmtId="4" fontId="8" fillId="0" borderId="38" xfId="0" applyNumberFormat="1" applyFont="1" applyFill="1" applyBorder="1" applyAlignment="1">
      <alignment horizontal="right"/>
    </xf>
    <xf numFmtId="0" fontId="3" fillId="0" borderId="38" xfId="3" applyFont="1" applyBorder="1" applyAlignment="1">
      <alignment vertical="top" wrapText="1"/>
    </xf>
    <xf numFmtId="0" fontId="3" fillId="0" borderId="38" xfId="3" applyNumberFormat="1" applyFont="1" applyFill="1" applyBorder="1" applyAlignment="1">
      <alignment horizontal="center" vertical="top"/>
    </xf>
    <xf numFmtId="4" fontId="8" fillId="0" borderId="25" xfId="0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/>
    </xf>
    <xf numFmtId="0" fontId="3" fillId="0" borderId="1" xfId="3" applyFont="1" applyBorder="1" applyAlignment="1">
      <alignment vertical="top" wrapText="1"/>
    </xf>
    <xf numFmtId="0" fontId="3" fillId="0" borderId="1" xfId="3" applyNumberFormat="1" applyFont="1" applyFill="1" applyBorder="1" applyAlignment="1">
      <alignment horizontal="center" vertical="top"/>
    </xf>
    <xf numFmtId="0" fontId="2" fillId="0" borderId="1" xfId="3" applyFont="1" applyBorder="1" applyAlignment="1">
      <alignment vertical="top" wrapText="1"/>
    </xf>
    <xf numFmtId="0" fontId="2" fillId="0" borderId="1" xfId="3" applyNumberFormat="1" applyFont="1" applyFill="1" applyBorder="1" applyAlignment="1">
      <alignment horizontal="center" vertical="top"/>
    </xf>
    <xf numFmtId="0" fontId="3" fillId="0" borderId="1" xfId="3" applyFont="1" applyFill="1" applyBorder="1" applyAlignment="1">
      <alignment vertical="top" wrapText="1"/>
    </xf>
    <xf numFmtId="0" fontId="2" fillId="0" borderId="1" xfId="3" applyFont="1" applyFill="1" applyBorder="1" applyAlignment="1">
      <alignment vertical="top" wrapText="1"/>
    </xf>
    <xf numFmtId="0" fontId="12" fillId="2" borderId="3" xfId="0" applyFont="1" applyFill="1" applyBorder="1" applyAlignment="1">
      <alignment horizontal="center" vertical="center"/>
    </xf>
    <xf numFmtId="4" fontId="2" fillId="2" borderId="1" xfId="2" applyNumberFormat="1" applyFont="1" applyFill="1" applyBorder="1" applyAlignment="1">
      <alignment horizontal="center" vertical="top"/>
    </xf>
    <xf numFmtId="4" fontId="12" fillId="3" borderId="1" xfId="0" applyNumberFormat="1" applyFont="1" applyFill="1" applyBorder="1" applyAlignment="1">
      <alignment horizontal="right"/>
    </xf>
    <xf numFmtId="0" fontId="19" fillId="3" borderId="1" xfId="0" applyFont="1" applyFill="1" applyBorder="1" applyAlignment="1">
      <alignment vertical="center"/>
    </xf>
    <xf numFmtId="0" fontId="16" fillId="3" borderId="1" xfId="3" applyFont="1" applyFill="1" applyBorder="1" applyAlignment="1" applyProtection="1">
      <alignment horizontal="center" vertical="top"/>
      <protection hidden="1"/>
    </xf>
    <xf numFmtId="4" fontId="20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left" vertical="center" indent="1"/>
    </xf>
    <xf numFmtId="0" fontId="10" fillId="0" borderId="11" xfId="3" applyFont="1" applyBorder="1" applyAlignment="1" applyProtection="1">
      <alignment horizontal="center" vertical="top"/>
      <protection hidden="1"/>
    </xf>
    <xf numFmtId="0" fontId="20" fillId="0" borderId="1" xfId="0" applyFont="1" applyFill="1" applyBorder="1" applyAlignment="1">
      <alignment horizontal="left" vertical="center" wrapText="1" indent="1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vertical="center" wrapText="1"/>
    </xf>
    <xf numFmtId="0" fontId="10" fillId="0" borderId="1" xfId="3" applyFont="1" applyBorder="1" applyAlignment="1" applyProtection="1">
      <alignment horizontal="center" vertical="top"/>
      <protection hidden="1"/>
    </xf>
    <xf numFmtId="0" fontId="8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center"/>
    </xf>
    <xf numFmtId="0" fontId="12" fillId="2" borderId="39" xfId="0" applyFont="1" applyFill="1" applyBorder="1" applyAlignment="1">
      <alignment horizontal="center" vertical="center"/>
    </xf>
    <xf numFmtId="0" fontId="8" fillId="0" borderId="10" xfId="0" applyFont="1" applyBorder="1"/>
    <xf numFmtId="0" fontId="12" fillId="0" borderId="10" xfId="0" applyFont="1" applyBorder="1"/>
    <xf numFmtId="0" fontId="2" fillId="2" borderId="13" xfId="2" applyFont="1" applyFill="1" applyBorder="1" applyAlignment="1">
      <alignment horizontal="center" vertical="top"/>
    </xf>
    <xf numFmtId="0" fontId="2" fillId="2" borderId="40" xfId="2" applyFont="1" applyFill="1" applyBorder="1" applyAlignment="1">
      <alignment horizontal="left" vertical="top"/>
    </xf>
    <xf numFmtId="0" fontId="2" fillId="2" borderId="41" xfId="2" applyFont="1" applyFill="1" applyBorder="1" applyAlignment="1">
      <alignment horizontal="left" vertical="top"/>
    </xf>
    <xf numFmtId="4" fontId="12" fillId="3" borderId="1" xfId="0" applyNumberFormat="1" applyFont="1" applyFill="1" applyBorder="1"/>
    <xf numFmtId="0" fontId="19" fillId="3" borderId="2" xfId="0" applyFont="1" applyFill="1" applyBorder="1" applyAlignment="1">
      <alignment vertical="center"/>
    </xf>
    <xf numFmtId="0" fontId="21" fillId="3" borderId="1" xfId="3" applyFont="1" applyFill="1" applyBorder="1" applyAlignment="1" applyProtection="1">
      <alignment horizontal="center" vertical="top"/>
      <protection hidden="1"/>
    </xf>
    <xf numFmtId="4" fontId="8" fillId="0" borderId="1" xfId="0" applyNumberFormat="1" applyFont="1" applyBorder="1"/>
    <xf numFmtId="0" fontId="20" fillId="0" borderId="2" xfId="0" applyFont="1" applyFill="1" applyBorder="1" applyAlignment="1">
      <alignment horizontal="left" vertical="center" indent="1"/>
    </xf>
    <xf numFmtId="0" fontId="20" fillId="0" borderId="10" xfId="0" applyFont="1" applyFill="1" applyBorder="1" applyAlignment="1">
      <alignment horizontal="left" vertical="center" wrapText="1" indent="1"/>
    </xf>
    <xf numFmtId="4" fontId="12" fillId="0" borderId="1" xfId="0" applyNumberFormat="1" applyFont="1" applyBorder="1"/>
    <xf numFmtId="0" fontId="19" fillId="0" borderId="2" xfId="0" applyFont="1" applyFill="1" applyBorder="1" applyAlignment="1">
      <alignment vertical="center"/>
    </xf>
    <xf numFmtId="0" fontId="9" fillId="0" borderId="1" xfId="3" applyFont="1" applyBorder="1" applyAlignment="1" applyProtection="1">
      <alignment horizontal="center" vertical="top"/>
      <protection hidden="1"/>
    </xf>
    <xf numFmtId="4" fontId="8" fillId="0" borderId="10" xfId="0" applyNumberFormat="1" applyFont="1" applyBorder="1"/>
    <xf numFmtId="0" fontId="2" fillId="2" borderId="40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8" fillId="0" borderId="24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center"/>
    </xf>
    <xf numFmtId="0" fontId="8" fillId="0" borderId="24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0" fontId="12" fillId="0" borderId="1" xfId="4" applyFont="1" applyFill="1" applyBorder="1"/>
    <xf numFmtId="0" fontId="12" fillId="0" borderId="1" xfId="4" applyFont="1" applyFill="1" applyBorder="1" applyAlignment="1">
      <alignment horizontal="center"/>
    </xf>
    <xf numFmtId="0" fontId="8" fillId="0" borderId="1" xfId="4" quotePrefix="1" applyFont="1" applyFill="1" applyBorder="1" applyAlignment="1">
      <alignment horizontal="center"/>
    </xf>
    <xf numFmtId="0" fontId="12" fillId="0" borderId="1" xfId="4" quotePrefix="1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5" fillId="0" borderId="0" xfId="3" applyFont="1" applyFill="1" applyBorder="1" applyAlignment="1">
      <alignment horizontal="left"/>
    </xf>
    <xf numFmtId="0" fontId="3" fillId="0" borderId="24" xfId="3" applyFont="1" applyFill="1" applyBorder="1"/>
    <xf numFmtId="0" fontId="8" fillId="0" borderId="24" xfId="0" applyFont="1" applyBorder="1" applyAlignment="1">
      <alignment horizontal="justify" vertical="center" wrapText="1"/>
    </xf>
    <xf numFmtId="0" fontId="12" fillId="0" borderId="24" xfId="0" applyFont="1" applyBorder="1" applyAlignment="1">
      <alignment horizontal="justify" vertical="center" wrapText="1"/>
    </xf>
    <xf numFmtId="0" fontId="2" fillId="0" borderId="24" xfId="3" applyFont="1" applyFill="1" applyBorder="1" applyAlignment="1">
      <alignment horizontal="center"/>
    </xf>
    <xf numFmtId="0" fontId="3" fillId="0" borderId="24" xfId="3" applyFont="1" applyFill="1" applyBorder="1" applyAlignment="1">
      <alignment wrapText="1"/>
    </xf>
    <xf numFmtId="0" fontId="3" fillId="0" borderId="24" xfId="3" applyFont="1" applyFill="1" applyBorder="1" applyAlignment="1">
      <alignment horizontal="left"/>
    </xf>
    <xf numFmtId="0" fontId="3" fillId="0" borderId="24" xfId="3" applyFont="1" applyFill="1" applyBorder="1" applyAlignment="1">
      <alignment horizontal="left" wrapText="1"/>
    </xf>
    <xf numFmtId="0" fontId="2" fillId="0" borderId="24" xfId="3" applyFont="1" applyFill="1" applyBorder="1" applyAlignment="1">
      <alignment wrapText="1"/>
    </xf>
    <xf numFmtId="0" fontId="2" fillId="0" borderId="24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0" fontId="5" fillId="0" borderId="0" xfId="3" applyFont="1" applyFill="1" applyBorder="1"/>
    <xf numFmtId="0" fontId="23" fillId="0" borderId="0" xfId="0" applyFont="1" applyAlignment="1">
      <alignment vertical="center"/>
    </xf>
    <xf numFmtId="49" fontId="8" fillId="0" borderId="32" xfId="0" applyNumberFormat="1" applyFont="1" applyFill="1" applyBorder="1" applyAlignment="1">
      <alignment horizontal="center" wrapText="1"/>
    </xf>
    <xf numFmtId="9" fontId="8" fillId="0" borderId="1" xfId="8" applyFont="1" applyBorder="1" applyAlignment="1">
      <alignment wrapText="1"/>
    </xf>
    <xf numFmtId="4" fontId="8" fillId="0" borderId="0" xfId="0" applyNumberFormat="1" applyFont="1" applyFill="1" applyBorder="1" applyAlignment="1"/>
    <xf numFmtId="4" fontId="12" fillId="0" borderId="28" xfId="3" applyNumberFormat="1" applyFont="1" applyFill="1" applyBorder="1" applyAlignment="1">
      <alignment horizontal="center" vertical="center" wrapText="1"/>
    </xf>
    <xf numFmtId="4" fontId="12" fillId="0" borderId="24" xfId="3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left"/>
    </xf>
    <xf numFmtId="0" fontId="24" fillId="0" borderId="0" xfId="0" applyFont="1"/>
    <xf numFmtId="49" fontId="8" fillId="0" borderId="24" xfId="0" applyNumberFormat="1" applyFont="1" applyFill="1" applyBorder="1" applyAlignment="1"/>
    <xf numFmtId="4" fontId="3" fillId="0" borderId="0" xfId="3" applyNumberFormat="1" applyFont="1" applyFill="1"/>
    <xf numFmtId="0" fontId="20" fillId="0" borderId="0" xfId="0" applyFont="1" applyAlignment="1">
      <alignment vertical="center"/>
    </xf>
    <xf numFmtId="4" fontId="3" fillId="0" borderId="1" xfId="0" applyNumberFormat="1" applyFont="1" applyFill="1" applyBorder="1" applyAlignment="1">
      <alignment wrapText="1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 applyProtection="1">
      <alignment horizontal="center" vertical="center"/>
      <protection locked="0"/>
    </xf>
    <xf numFmtId="0" fontId="2" fillId="3" borderId="11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17" xfId="3" applyFont="1" applyFill="1" applyBorder="1" applyAlignment="1">
      <alignment horizontal="left" vertical="top" wrapText="1" indent="1"/>
    </xf>
    <xf numFmtId="0" fontId="8" fillId="0" borderId="14" xfId="3" applyFont="1" applyFill="1" applyBorder="1" applyAlignment="1">
      <alignment horizontal="left" vertical="top" wrapText="1" indent="1"/>
    </xf>
    <xf numFmtId="0" fontId="8" fillId="0" borderId="15" xfId="3" applyFont="1" applyFill="1" applyBorder="1" applyAlignment="1">
      <alignment horizontal="left" vertical="top" wrapText="1" indent="1"/>
    </xf>
    <xf numFmtId="0" fontId="1" fillId="0" borderId="5" xfId="3" applyFont="1" applyFill="1" applyBorder="1" applyAlignment="1">
      <alignment horizontal="left" vertical="top" wrapText="1" indent="1"/>
    </xf>
    <xf numFmtId="0" fontId="8" fillId="0" borderId="0" xfId="3" applyFont="1" applyFill="1" applyBorder="1" applyAlignment="1">
      <alignment horizontal="left" vertical="top" wrapText="1" indent="1"/>
    </xf>
    <xf numFmtId="0" fontId="8" fillId="0" borderId="9" xfId="3" applyFont="1" applyFill="1" applyBorder="1" applyAlignment="1">
      <alignment horizontal="left" vertical="top" wrapText="1" indent="1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8" fillId="0" borderId="0" xfId="3" applyFont="1" applyBorder="1" applyAlignment="1">
      <alignment horizontal="left" vertical="top" wrapText="1" indent="1"/>
    </xf>
    <xf numFmtId="0" fontId="8" fillId="0" borderId="9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1" xfId="2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9" xfId="3" applyFont="1" applyFill="1" applyBorder="1" applyAlignment="1">
      <alignment horizontal="left" vertical="top" wrapText="1" indent="1"/>
    </xf>
    <xf numFmtId="0" fontId="2" fillId="2" borderId="2" xfId="2" applyFont="1" applyFill="1" applyBorder="1" applyAlignment="1">
      <alignment horizontal="left" vertical="top"/>
    </xf>
    <xf numFmtId="0" fontId="2" fillId="2" borderId="13" xfId="2" applyFont="1" applyFill="1" applyBorder="1" applyAlignment="1">
      <alignment horizontal="left" vertical="top"/>
    </xf>
    <xf numFmtId="0" fontId="1" fillId="0" borderId="6" xfId="3" applyFont="1" applyBorder="1" applyAlignment="1">
      <alignment horizontal="left" vertical="top" wrapText="1" indent="1"/>
    </xf>
    <xf numFmtId="0" fontId="8" fillId="0" borderId="16" xfId="3" applyFont="1" applyBorder="1" applyAlignment="1">
      <alignment horizontal="left" vertical="top" wrapText="1" indent="1"/>
    </xf>
    <xf numFmtId="0" fontId="8" fillId="0" borderId="7" xfId="3" applyFont="1" applyBorder="1" applyAlignment="1">
      <alignment horizontal="left" vertical="top" wrapText="1" indent="1"/>
    </xf>
    <xf numFmtId="0" fontId="2" fillId="5" borderId="5" xfId="3" applyFont="1" applyFill="1" applyBorder="1" applyAlignment="1">
      <alignment horizontal="left" vertical="center" wrapText="1"/>
    </xf>
    <xf numFmtId="0" fontId="2" fillId="5" borderId="0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</cellXfs>
  <cellStyles count="9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" xfId="8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sqref="A1:B1"/>
    </sheetView>
  </sheetViews>
  <sheetFormatPr baseColWidth="10" defaultColWidth="12.88671875" defaultRowHeight="10.199999999999999" x14ac:dyDescent="0.2"/>
  <cols>
    <col min="1" max="1" width="14.6640625" style="2" customWidth="1"/>
    <col min="2" max="2" width="63.6640625" style="2" bestFit="1" customWidth="1"/>
    <col min="3" max="3" width="19.6640625" style="2" customWidth="1"/>
    <col min="4" max="16384" width="12.88671875" style="2"/>
  </cols>
  <sheetData>
    <row r="1" spans="1:3" ht="35.1" customHeight="1" x14ac:dyDescent="0.2">
      <c r="A1" s="463" t="s">
        <v>133</v>
      </c>
      <c r="B1" s="464"/>
      <c r="C1" s="1"/>
    </row>
    <row r="2" spans="1:3" ht="15" customHeight="1" x14ac:dyDescent="0.2">
      <c r="A2" s="171" t="s">
        <v>131</v>
      </c>
      <c r="B2" s="172" t="s">
        <v>132</v>
      </c>
    </row>
    <row r="3" spans="1:3" x14ac:dyDescent="0.2">
      <c r="A3" s="66"/>
      <c r="B3" s="70"/>
    </row>
    <row r="4" spans="1:3" x14ac:dyDescent="0.2">
      <c r="A4" s="67"/>
      <c r="B4" s="71" t="s">
        <v>137</v>
      </c>
    </row>
    <row r="5" spans="1:3" x14ac:dyDescent="0.2">
      <c r="A5" s="67"/>
      <c r="B5" s="71"/>
    </row>
    <row r="6" spans="1:3" x14ac:dyDescent="0.2">
      <c r="A6" s="67"/>
      <c r="B6" s="73" t="s">
        <v>0</v>
      </c>
    </row>
    <row r="7" spans="1:3" x14ac:dyDescent="0.2">
      <c r="A7" s="67" t="s">
        <v>1</v>
      </c>
      <c r="B7" s="72" t="s">
        <v>2</v>
      </c>
    </row>
    <row r="8" spans="1:3" x14ac:dyDescent="0.2">
      <c r="A8" s="67" t="s">
        <v>3</v>
      </c>
      <c r="B8" s="72" t="s">
        <v>4</v>
      </c>
    </row>
    <row r="9" spans="1:3" x14ac:dyDescent="0.2">
      <c r="A9" s="67" t="s">
        <v>5</v>
      </c>
      <c r="B9" s="72" t="s">
        <v>6</v>
      </c>
    </row>
    <row r="10" spans="1:3" x14ac:dyDescent="0.2">
      <c r="A10" s="67" t="s">
        <v>7</v>
      </c>
      <c r="B10" s="72" t="s">
        <v>8</v>
      </c>
    </row>
    <row r="11" spans="1:3" x14ac:dyDescent="0.2">
      <c r="A11" s="67" t="s">
        <v>9</v>
      </c>
      <c r="B11" s="72" t="s">
        <v>10</v>
      </c>
    </row>
    <row r="12" spans="1:3" x14ac:dyDescent="0.2">
      <c r="A12" s="67" t="s">
        <v>11</v>
      </c>
      <c r="B12" s="72" t="s">
        <v>12</v>
      </c>
    </row>
    <row r="13" spans="1:3" x14ac:dyDescent="0.2">
      <c r="A13" s="67" t="s">
        <v>13</v>
      </c>
      <c r="B13" s="72" t="s">
        <v>14</v>
      </c>
    </row>
    <row r="14" spans="1:3" x14ac:dyDescent="0.2">
      <c r="A14" s="67" t="s">
        <v>15</v>
      </c>
      <c r="B14" s="72" t="s">
        <v>16</v>
      </c>
    </row>
    <row r="15" spans="1:3" x14ac:dyDescent="0.2">
      <c r="A15" s="67" t="s">
        <v>17</v>
      </c>
      <c r="B15" s="72" t="s">
        <v>18</v>
      </c>
    </row>
    <row r="16" spans="1:3" x14ac:dyDescent="0.2">
      <c r="A16" s="67" t="s">
        <v>19</v>
      </c>
      <c r="B16" s="72" t="s">
        <v>20</v>
      </c>
    </row>
    <row r="17" spans="1:2" x14ac:dyDescent="0.2">
      <c r="A17" s="67" t="s">
        <v>21</v>
      </c>
      <c r="B17" s="72" t="s">
        <v>22</v>
      </c>
    </row>
    <row r="18" spans="1:2" x14ac:dyDescent="0.2">
      <c r="A18" s="67" t="s">
        <v>23</v>
      </c>
      <c r="B18" s="72" t="s">
        <v>24</v>
      </c>
    </row>
    <row r="19" spans="1:2" x14ac:dyDescent="0.2">
      <c r="A19" s="67" t="s">
        <v>25</v>
      </c>
      <c r="B19" s="72" t="s">
        <v>26</v>
      </c>
    </row>
    <row r="20" spans="1:2" x14ac:dyDescent="0.2">
      <c r="A20" s="67" t="s">
        <v>27</v>
      </c>
      <c r="B20" s="72" t="s">
        <v>28</v>
      </c>
    </row>
    <row r="21" spans="1:2" x14ac:dyDescent="0.2">
      <c r="A21" s="67" t="s">
        <v>229</v>
      </c>
      <c r="B21" s="72" t="s">
        <v>29</v>
      </c>
    </row>
    <row r="22" spans="1:2" x14ac:dyDescent="0.2">
      <c r="A22" s="67" t="s">
        <v>230</v>
      </c>
      <c r="B22" s="72" t="s">
        <v>30</v>
      </c>
    </row>
    <row r="23" spans="1:2" x14ac:dyDescent="0.2">
      <c r="A23" s="67" t="s">
        <v>231</v>
      </c>
      <c r="B23" s="72" t="s">
        <v>31</v>
      </c>
    </row>
    <row r="24" spans="1:2" x14ac:dyDescent="0.2">
      <c r="A24" s="67" t="s">
        <v>32</v>
      </c>
      <c r="B24" s="72" t="s">
        <v>33</v>
      </c>
    </row>
    <row r="25" spans="1:2" x14ac:dyDescent="0.2">
      <c r="A25" s="67" t="s">
        <v>34</v>
      </c>
      <c r="B25" s="72" t="s">
        <v>35</v>
      </c>
    </row>
    <row r="26" spans="1:2" x14ac:dyDescent="0.2">
      <c r="A26" s="67" t="s">
        <v>36</v>
      </c>
      <c r="B26" s="72" t="s">
        <v>37</v>
      </c>
    </row>
    <row r="27" spans="1:2" x14ac:dyDescent="0.2">
      <c r="A27" s="67" t="s">
        <v>38</v>
      </c>
      <c r="B27" s="72" t="s">
        <v>39</v>
      </c>
    </row>
    <row r="28" spans="1:2" x14ac:dyDescent="0.2">
      <c r="A28" s="67" t="s">
        <v>226</v>
      </c>
      <c r="B28" s="72" t="s">
        <v>227</v>
      </c>
    </row>
    <row r="29" spans="1:2" x14ac:dyDescent="0.2">
      <c r="A29" s="67"/>
      <c r="B29" s="72"/>
    </row>
    <row r="30" spans="1:2" x14ac:dyDescent="0.2">
      <c r="A30" s="67"/>
      <c r="B30" s="73"/>
    </row>
    <row r="31" spans="1:2" x14ac:dyDescent="0.2">
      <c r="A31" s="67" t="s">
        <v>141</v>
      </c>
      <c r="B31" s="72" t="s">
        <v>135</v>
      </c>
    </row>
    <row r="32" spans="1:2" x14ac:dyDescent="0.2">
      <c r="A32" s="67" t="s">
        <v>142</v>
      </c>
      <c r="B32" s="72" t="s">
        <v>136</v>
      </c>
    </row>
    <row r="33" spans="1:3" x14ac:dyDescent="0.2">
      <c r="A33" s="67"/>
      <c r="B33" s="72"/>
    </row>
    <row r="34" spans="1:3" x14ac:dyDescent="0.2">
      <c r="A34" s="67"/>
      <c r="B34" s="71" t="s">
        <v>138</v>
      </c>
    </row>
    <row r="35" spans="1:3" x14ac:dyDescent="0.2">
      <c r="A35" s="67" t="s">
        <v>140</v>
      </c>
      <c r="B35" s="72" t="s">
        <v>41</v>
      </c>
    </row>
    <row r="36" spans="1:3" x14ac:dyDescent="0.2">
      <c r="A36" s="67"/>
      <c r="B36" s="72" t="s">
        <v>42</v>
      </c>
    </row>
    <row r="37" spans="1:3" ht="10.8" thickBot="1" x14ac:dyDescent="0.25">
      <c r="A37" s="68"/>
      <c r="B37" s="69"/>
    </row>
    <row r="39" spans="1:3" x14ac:dyDescent="0.2">
      <c r="A39" s="181" t="s">
        <v>236</v>
      </c>
      <c r="B39" s="182"/>
      <c r="C39" s="182"/>
    </row>
    <row r="40" spans="1:3" x14ac:dyDescent="0.2">
      <c r="A40" s="183"/>
      <c r="B40" s="182"/>
      <c r="C40" s="182"/>
    </row>
    <row r="41" spans="1:3" x14ac:dyDescent="0.2">
      <c r="A41" s="184"/>
      <c r="B41" s="185"/>
      <c r="C41" s="184"/>
    </row>
    <row r="42" spans="1:3" x14ac:dyDescent="0.2">
      <c r="A42" s="186"/>
      <c r="B42" s="184"/>
      <c r="C42" s="184"/>
    </row>
    <row r="43" spans="1:3" x14ac:dyDescent="0.2">
      <c r="A43" s="186"/>
      <c r="B43" s="184" t="s">
        <v>237</v>
      </c>
      <c r="C43" s="186" t="s">
        <v>237</v>
      </c>
    </row>
    <row r="44" spans="1:3" ht="30.6" x14ac:dyDescent="0.2">
      <c r="A44" s="186"/>
      <c r="B44" s="192" t="s">
        <v>746</v>
      </c>
      <c r="C44" s="192" t="s">
        <v>747</v>
      </c>
    </row>
  </sheetData>
  <sheetProtection formatCells="0" formatColumns="0" formatRows="0" autoFilter="0" pivotTables="0"/>
  <mergeCells count="1">
    <mergeCell ref="A1:B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sqref="A1:B1"/>
      <selection pane="bottomLeft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2" spans="1:4" ht="15" customHeight="1" x14ac:dyDescent="0.2">
      <c r="A2" s="465" t="s">
        <v>143</v>
      </c>
      <c r="B2" s="466"/>
      <c r="C2" s="88"/>
      <c r="D2" s="88"/>
    </row>
    <row r="3" spans="1:4" ht="10.8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154"/>
      <c r="C4" s="154"/>
      <c r="D4" s="155"/>
    </row>
    <row r="5" spans="1:4" ht="14.1" customHeight="1" x14ac:dyDescent="0.2">
      <c r="A5" s="139" t="s">
        <v>144</v>
      </c>
      <c r="B5" s="145"/>
      <c r="C5" s="145"/>
      <c r="D5" s="146"/>
    </row>
    <row r="6" spans="1:4" ht="14.1" customHeight="1" x14ac:dyDescent="0.2">
      <c r="A6" s="467" t="s">
        <v>158</v>
      </c>
      <c r="B6" s="477"/>
      <c r="C6" s="477"/>
      <c r="D6" s="478"/>
    </row>
    <row r="7" spans="1:4" ht="14.1" customHeight="1" thickBot="1" x14ac:dyDescent="0.25">
      <c r="A7" s="151" t="s">
        <v>159</v>
      </c>
      <c r="B7" s="152"/>
      <c r="C7" s="152"/>
      <c r="D7" s="153"/>
    </row>
    <row r="8" spans="1:4" x14ac:dyDescent="0.2">
      <c r="A8" s="88"/>
      <c r="B8" s="88"/>
      <c r="C8" s="88"/>
      <c r="D8" s="88"/>
    </row>
  </sheetData>
  <mergeCells count="2">
    <mergeCell ref="A2:B2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G16"/>
  <sheetViews>
    <sheetView zoomScaleNormal="100" zoomScaleSheetLayoutView="100" workbookViewId="0">
      <selection sqref="A1:B1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7" width="22.6640625" style="89" customWidth="1"/>
    <col min="8" max="16384" width="11.44140625" style="89"/>
  </cols>
  <sheetData>
    <row r="1" spans="1:7" s="258" customFormat="1" ht="11.25" customHeight="1" x14ac:dyDescent="0.3">
      <c r="A1" s="14" t="s">
        <v>43</v>
      </c>
      <c r="B1" s="14"/>
      <c r="C1" s="289"/>
      <c r="D1" s="14"/>
      <c r="E1" s="14"/>
      <c r="F1" s="14"/>
      <c r="G1" s="290"/>
    </row>
    <row r="2" spans="1:7" s="258" customFormat="1" ht="11.25" customHeight="1" x14ac:dyDescent="0.3">
      <c r="A2" s="14" t="s">
        <v>139</v>
      </c>
      <c r="B2" s="14"/>
      <c r="C2" s="289"/>
      <c r="D2" s="14"/>
      <c r="E2" s="14"/>
      <c r="F2" s="14"/>
      <c r="G2" s="14"/>
    </row>
    <row r="5" spans="1:7" ht="11.25" customHeight="1" x14ac:dyDescent="0.2">
      <c r="A5" s="217" t="s">
        <v>298</v>
      </c>
      <c r="B5" s="217"/>
      <c r="G5" s="190" t="s">
        <v>297</v>
      </c>
    </row>
    <row r="6" spans="1:7" x14ac:dyDescent="0.2">
      <c r="A6" s="287"/>
      <c r="B6" s="287"/>
      <c r="C6" s="288"/>
      <c r="D6" s="287"/>
      <c r="E6" s="287"/>
      <c r="F6" s="287"/>
      <c r="G6" s="287"/>
    </row>
    <row r="7" spans="1:7" ht="15" customHeight="1" x14ac:dyDescent="0.2">
      <c r="A7" s="228" t="s">
        <v>45</v>
      </c>
      <c r="B7" s="227" t="s">
        <v>46</v>
      </c>
      <c r="C7" s="225" t="s">
        <v>242</v>
      </c>
      <c r="D7" s="226" t="s">
        <v>241</v>
      </c>
      <c r="E7" s="226" t="s">
        <v>296</v>
      </c>
      <c r="F7" s="227" t="s">
        <v>295</v>
      </c>
      <c r="G7" s="227" t="s">
        <v>294</v>
      </c>
    </row>
    <row r="8" spans="1:7" x14ac:dyDescent="0.2">
      <c r="A8" s="284"/>
      <c r="B8" s="284"/>
      <c r="C8" s="222"/>
      <c r="D8" s="286"/>
      <c r="E8" s="285"/>
      <c r="F8" s="284"/>
      <c r="G8" s="284"/>
    </row>
    <row r="9" spans="1:7" x14ac:dyDescent="0.2">
      <c r="A9" s="284"/>
      <c r="B9" s="284"/>
      <c r="C9" s="222"/>
      <c r="D9" s="285"/>
      <c r="E9" s="285"/>
      <c r="F9" s="284"/>
      <c r="G9" s="284"/>
    </row>
    <row r="10" spans="1:7" x14ac:dyDescent="0.2">
      <c r="A10" s="284"/>
      <c r="B10" s="264" t="s">
        <v>520</v>
      </c>
      <c r="C10" s="222"/>
      <c r="D10" s="285"/>
      <c r="E10" s="285"/>
      <c r="F10" s="284"/>
      <c r="G10" s="284"/>
    </row>
    <row r="11" spans="1:7" x14ac:dyDescent="0.2">
      <c r="A11" s="284"/>
      <c r="B11" s="284"/>
      <c r="C11" s="222"/>
      <c r="D11" s="285"/>
      <c r="E11" s="285"/>
      <c r="F11" s="284"/>
      <c r="G11" s="284"/>
    </row>
    <row r="12" spans="1:7" x14ac:dyDescent="0.2">
      <c r="A12" s="284"/>
      <c r="B12" s="284"/>
      <c r="C12" s="222"/>
      <c r="D12" s="285"/>
      <c r="E12" s="285"/>
      <c r="F12" s="284"/>
      <c r="G12" s="284"/>
    </row>
    <row r="13" spans="1:7" x14ac:dyDescent="0.2">
      <c r="A13" s="284"/>
      <c r="B13" s="284"/>
      <c r="C13" s="222"/>
      <c r="D13" s="285"/>
      <c r="E13" s="285"/>
      <c r="F13" s="284"/>
      <c r="G13" s="284"/>
    </row>
    <row r="14" spans="1:7" x14ac:dyDescent="0.2">
      <c r="A14" s="284"/>
      <c r="B14" s="284"/>
      <c r="C14" s="222"/>
      <c r="D14" s="285"/>
      <c r="E14" s="285"/>
      <c r="F14" s="284"/>
      <c r="G14" s="284"/>
    </row>
    <row r="15" spans="1:7" x14ac:dyDescent="0.2">
      <c r="A15" s="284"/>
      <c r="B15" s="284"/>
      <c r="C15" s="222"/>
      <c r="D15" s="285"/>
      <c r="E15" s="285"/>
      <c r="F15" s="284"/>
      <c r="G15" s="284"/>
    </row>
    <row r="16" spans="1:7" x14ac:dyDescent="0.2">
      <c r="A16" s="62"/>
      <c r="B16" s="62" t="s">
        <v>293</v>
      </c>
      <c r="C16" s="244">
        <f>SUM(C8:C15)</f>
        <v>0</v>
      </c>
      <c r="D16" s="62"/>
      <c r="E16" s="62"/>
      <c r="F16" s="62"/>
      <c r="G16" s="62"/>
    </row>
  </sheetData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G11"/>
  <sheetViews>
    <sheetView view="pageBreakPreview" zoomScale="110" zoomScaleNormal="100" zoomScaleSheetLayoutView="110" workbookViewId="0">
      <selection sqref="A1:B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6" customWidth="1"/>
    <col min="6" max="7" width="20.6640625" style="6" customWidth="1"/>
    <col min="8" max="16384" width="11.44140625" style="6"/>
  </cols>
  <sheetData>
    <row r="2" spans="1:7" ht="15" customHeight="1" x14ac:dyDescent="0.2">
      <c r="A2" s="465" t="s">
        <v>143</v>
      </c>
      <c r="B2" s="466"/>
      <c r="C2" s="88"/>
      <c r="D2" s="88"/>
      <c r="E2" s="88"/>
      <c r="F2" s="88"/>
      <c r="G2" s="88"/>
    </row>
    <row r="3" spans="1:7" ht="10.8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39" t="s">
        <v>160</v>
      </c>
      <c r="B6" s="92"/>
      <c r="C6" s="92"/>
      <c r="D6" s="92"/>
      <c r="E6" s="92"/>
      <c r="F6" s="92"/>
      <c r="G6" s="93"/>
    </row>
    <row r="7" spans="1:7" ht="14.1" customHeight="1" x14ac:dyDescent="0.2">
      <c r="A7" s="156" t="s">
        <v>161</v>
      </c>
      <c r="B7" s="12"/>
      <c r="C7" s="12"/>
      <c r="D7" s="12"/>
      <c r="E7" s="12"/>
      <c r="F7" s="12"/>
      <c r="G7" s="96"/>
    </row>
    <row r="8" spans="1:7" ht="14.1" customHeight="1" x14ac:dyDescent="0.2">
      <c r="A8" s="148" t="s">
        <v>162</v>
      </c>
      <c r="B8" s="12"/>
      <c r="C8" s="12"/>
      <c r="D8" s="12"/>
      <c r="E8" s="12"/>
      <c r="F8" s="12"/>
      <c r="G8" s="96"/>
    </row>
    <row r="9" spans="1:7" ht="14.1" customHeight="1" x14ac:dyDescent="0.2">
      <c r="A9" s="148" t="s">
        <v>163</v>
      </c>
      <c r="B9" s="12"/>
      <c r="C9" s="12"/>
      <c r="D9" s="12"/>
      <c r="E9" s="12"/>
      <c r="F9" s="12"/>
      <c r="G9" s="96"/>
    </row>
    <row r="10" spans="1:7" ht="14.1" customHeight="1" thickBot="1" x14ac:dyDescent="0.25">
      <c r="A10" s="157" t="s">
        <v>164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E16"/>
  <sheetViews>
    <sheetView zoomScaleNormal="100" zoomScaleSheetLayoutView="100" workbookViewId="0">
      <selection sqref="A1:B1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16384" width="11.44140625" style="89"/>
  </cols>
  <sheetData>
    <row r="1" spans="1:5" x14ac:dyDescent="0.2">
      <c r="A1" s="3" t="s">
        <v>43</v>
      </c>
      <c r="B1" s="3"/>
      <c r="C1" s="249"/>
      <c r="D1" s="3"/>
      <c r="E1" s="5"/>
    </row>
    <row r="2" spans="1:5" x14ac:dyDescent="0.2">
      <c r="A2" s="3" t="s">
        <v>139</v>
      </c>
      <c r="B2" s="3"/>
      <c r="C2" s="249"/>
      <c r="D2" s="3"/>
      <c r="E2" s="3"/>
    </row>
    <row r="5" spans="1:5" ht="11.25" customHeight="1" x14ac:dyDescent="0.2">
      <c r="A5" s="217" t="s">
        <v>302</v>
      </c>
      <c r="B5" s="217"/>
      <c r="E5" s="190" t="s">
        <v>301</v>
      </c>
    </row>
    <row r="6" spans="1:5" x14ac:dyDescent="0.2">
      <c r="A6" s="287"/>
      <c r="B6" s="287"/>
      <c r="C6" s="288"/>
      <c r="D6" s="287"/>
      <c r="E6" s="287"/>
    </row>
    <row r="7" spans="1:5" ht="15" customHeight="1" x14ac:dyDescent="0.2">
      <c r="A7" s="228" t="s">
        <v>45</v>
      </c>
      <c r="B7" s="227" t="s">
        <v>46</v>
      </c>
      <c r="C7" s="225" t="s">
        <v>242</v>
      </c>
      <c r="D7" s="226" t="s">
        <v>241</v>
      </c>
      <c r="E7" s="227" t="s">
        <v>300</v>
      </c>
    </row>
    <row r="8" spans="1:5" ht="11.25" customHeight="1" x14ac:dyDescent="0.2">
      <c r="A8" s="286"/>
      <c r="B8" s="286"/>
      <c r="C8" s="254"/>
      <c r="D8" s="286"/>
      <c r="E8" s="286"/>
    </row>
    <row r="9" spans="1:5" ht="11.25" customHeight="1" x14ac:dyDescent="0.2">
      <c r="A9" s="286"/>
      <c r="B9" s="286"/>
      <c r="C9" s="254"/>
      <c r="D9" s="286"/>
      <c r="E9" s="286"/>
    </row>
    <row r="10" spans="1:5" ht="11.25" customHeight="1" x14ac:dyDescent="0.2">
      <c r="A10" s="286"/>
      <c r="B10" s="264" t="s">
        <v>520</v>
      </c>
      <c r="C10" s="254"/>
      <c r="D10" s="286"/>
      <c r="E10" s="286"/>
    </row>
    <row r="11" spans="1:5" ht="11.25" customHeight="1" x14ac:dyDescent="0.2">
      <c r="A11" s="286"/>
      <c r="B11" s="286"/>
      <c r="C11" s="254"/>
      <c r="D11" s="286"/>
      <c r="E11" s="286"/>
    </row>
    <row r="12" spans="1:5" ht="11.25" customHeight="1" x14ac:dyDescent="0.2">
      <c r="A12" s="286"/>
      <c r="B12" s="286"/>
      <c r="C12" s="254"/>
      <c r="D12" s="286"/>
      <c r="E12" s="286"/>
    </row>
    <row r="13" spans="1:5" ht="11.25" customHeight="1" x14ac:dyDescent="0.2">
      <c r="A13" s="286"/>
      <c r="B13" s="286"/>
      <c r="C13" s="254"/>
      <c r="D13" s="286"/>
      <c r="E13" s="286"/>
    </row>
    <row r="14" spans="1:5" ht="11.25" customHeight="1" x14ac:dyDescent="0.2">
      <c r="A14" s="286"/>
      <c r="B14" s="286"/>
      <c r="C14" s="254"/>
      <c r="D14" s="286"/>
      <c r="E14" s="286"/>
    </row>
    <row r="15" spans="1:5" x14ac:dyDescent="0.2">
      <c r="A15" s="286"/>
      <c r="B15" s="286"/>
      <c r="C15" s="254"/>
      <c r="D15" s="286"/>
      <c r="E15" s="286"/>
    </row>
    <row r="16" spans="1:5" x14ac:dyDescent="0.2">
      <c r="A16" s="253"/>
      <c r="B16" s="253" t="s">
        <v>299</v>
      </c>
      <c r="C16" s="252">
        <f>SUM(C8:C15)</f>
        <v>0</v>
      </c>
      <c r="D16" s="253"/>
      <c r="E16" s="253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E9"/>
  <sheetViews>
    <sheetView view="pageBreakPreview" zoomScale="110" zoomScaleNormal="100" zoomScaleSheetLayoutView="110" workbookViewId="0">
      <selection sqref="A1:B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6" customWidth="1"/>
    <col min="6" max="16384" width="11.44140625" style="6"/>
  </cols>
  <sheetData>
    <row r="2" spans="1:5" ht="15" customHeight="1" x14ac:dyDescent="0.2">
      <c r="A2" s="465" t="s">
        <v>143</v>
      </c>
      <c r="B2" s="466"/>
      <c r="C2" s="88"/>
      <c r="D2" s="88"/>
      <c r="E2" s="88"/>
    </row>
    <row r="3" spans="1:5" ht="10.8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165</v>
      </c>
      <c r="B6" s="92"/>
      <c r="C6" s="92"/>
      <c r="D6" s="92"/>
      <c r="E6" s="93"/>
    </row>
    <row r="7" spans="1:5" ht="14.1" customHeight="1" x14ac:dyDescent="0.2">
      <c r="A7" s="148" t="s">
        <v>166</v>
      </c>
      <c r="B7" s="12"/>
      <c r="C7" s="12"/>
      <c r="D7" s="12"/>
      <c r="E7" s="96"/>
    </row>
    <row r="8" spans="1:5" ht="14.1" customHeight="1" thickBot="1" x14ac:dyDescent="0.25">
      <c r="A8" s="151" t="s">
        <v>167</v>
      </c>
      <c r="B8" s="99"/>
      <c r="C8" s="99"/>
      <c r="D8" s="99"/>
      <c r="E8" s="100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H76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5" width="17.6640625" style="7" customWidth="1"/>
    <col min="6" max="7" width="17.6640625" style="89" customWidth="1"/>
    <col min="8" max="8" width="8.6640625" style="89" customWidth="1"/>
    <col min="9" max="16384" width="11.44140625" style="89"/>
  </cols>
  <sheetData>
    <row r="1" spans="1:6" x14ac:dyDescent="0.2">
      <c r="A1" s="3" t="s">
        <v>43</v>
      </c>
      <c r="B1" s="3"/>
      <c r="C1" s="249"/>
      <c r="D1" s="249"/>
      <c r="E1" s="249"/>
      <c r="F1" s="5"/>
    </row>
    <row r="2" spans="1:6" x14ac:dyDescent="0.2">
      <c r="A2" s="3" t="s">
        <v>139</v>
      </c>
      <c r="B2" s="3"/>
      <c r="C2" s="249"/>
      <c r="D2" s="249"/>
      <c r="E2" s="249"/>
      <c r="F2" s="241"/>
    </row>
    <row r="3" spans="1:6" x14ac:dyDescent="0.2">
      <c r="F3" s="241"/>
    </row>
    <row r="4" spans="1:6" x14ac:dyDescent="0.2">
      <c r="F4" s="241"/>
    </row>
    <row r="5" spans="1:6" ht="11.25" customHeight="1" x14ac:dyDescent="0.2">
      <c r="A5" s="217" t="s">
        <v>318</v>
      </c>
      <c r="B5" s="217"/>
      <c r="C5" s="293"/>
      <c r="D5" s="293"/>
      <c r="E5" s="293"/>
      <c r="F5" s="270" t="s">
        <v>307</v>
      </c>
    </row>
    <row r="6" spans="1:6" x14ac:dyDescent="0.2">
      <c r="A6" s="296"/>
      <c r="B6" s="296"/>
      <c r="C6" s="293"/>
      <c r="D6" s="295"/>
      <c r="E6" s="295"/>
      <c r="F6" s="294"/>
    </row>
    <row r="7" spans="1:6" ht="15" customHeight="1" x14ac:dyDescent="0.2">
      <c r="A7" s="228" t="s">
        <v>45</v>
      </c>
      <c r="B7" s="227" t="s">
        <v>46</v>
      </c>
      <c r="C7" s="292" t="s">
        <v>47</v>
      </c>
      <c r="D7" s="292" t="s">
        <v>48</v>
      </c>
      <c r="E7" s="292" t="s">
        <v>49</v>
      </c>
      <c r="F7" s="291" t="s">
        <v>306</v>
      </c>
    </row>
    <row r="8" spans="1:6" ht="20.399999999999999" x14ac:dyDescent="0.2">
      <c r="A8" s="223" t="s">
        <v>529</v>
      </c>
      <c r="B8" s="223" t="s">
        <v>530</v>
      </c>
      <c r="C8" s="222">
        <v>1238475.22</v>
      </c>
      <c r="D8" s="222">
        <v>1238475.22</v>
      </c>
      <c r="E8" s="222">
        <f>+D8-C8</f>
        <v>0</v>
      </c>
      <c r="F8" s="222" t="s">
        <v>531</v>
      </c>
    </row>
    <row r="9" spans="1:6" x14ac:dyDescent="0.2">
      <c r="A9" s="223"/>
      <c r="B9" s="223"/>
      <c r="C9" s="222"/>
      <c r="D9" s="222"/>
      <c r="E9" s="222"/>
      <c r="F9" s="222"/>
    </row>
    <row r="10" spans="1:6" x14ac:dyDescent="0.2">
      <c r="A10" s="223"/>
      <c r="B10" s="223"/>
      <c r="C10" s="222"/>
      <c r="D10" s="222"/>
      <c r="E10" s="222"/>
      <c r="F10" s="222"/>
    </row>
    <row r="11" spans="1:6" x14ac:dyDescent="0.2">
      <c r="A11" s="223"/>
      <c r="B11" s="223"/>
      <c r="C11" s="222"/>
      <c r="D11" s="222"/>
      <c r="E11" s="222"/>
      <c r="F11" s="222"/>
    </row>
    <row r="12" spans="1:6" x14ac:dyDescent="0.2">
      <c r="A12" s="223"/>
      <c r="B12" s="223"/>
      <c r="C12" s="222"/>
      <c r="D12" s="222"/>
      <c r="E12" s="222"/>
      <c r="F12" s="222"/>
    </row>
    <row r="13" spans="1:6" x14ac:dyDescent="0.2">
      <c r="A13" s="223"/>
      <c r="B13" s="223"/>
      <c r="C13" s="222"/>
      <c r="D13" s="222"/>
      <c r="E13" s="222"/>
      <c r="F13" s="222"/>
    </row>
    <row r="14" spans="1:6" x14ac:dyDescent="0.2">
      <c r="A14" s="223"/>
      <c r="B14" s="223"/>
      <c r="C14" s="222"/>
      <c r="D14" s="222"/>
      <c r="E14" s="222"/>
      <c r="F14" s="222"/>
    </row>
    <row r="15" spans="1:6" x14ac:dyDescent="0.2">
      <c r="A15" s="223"/>
      <c r="B15" s="223"/>
      <c r="C15" s="222"/>
      <c r="D15" s="222"/>
      <c r="E15" s="222"/>
      <c r="F15" s="222"/>
    </row>
    <row r="16" spans="1:6" x14ac:dyDescent="0.2">
      <c r="A16" s="62"/>
      <c r="B16" s="62" t="s">
        <v>317</v>
      </c>
      <c r="C16" s="244">
        <f>SUM(C8:C15)</f>
        <v>1238475.22</v>
      </c>
      <c r="D16" s="244">
        <f>SUM(D8:D15)</f>
        <v>1238475.22</v>
      </c>
      <c r="E16" s="244">
        <f>SUM(E8:E15)</f>
        <v>0</v>
      </c>
      <c r="F16" s="244"/>
    </row>
    <row r="17" spans="1:6" x14ac:dyDescent="0.2">
      <c r="A17" s="60"/>
      <c r="B17" s="60"/>
      <c r="C17" s="231"/>
      <c r="D17" s="231"/>
      <c r="E17" s="231"/>
      <c r="F17" s="60"/>
    </row>
    <row r="18" spans="1:6" x14ac:dyDescent="0.2">
      <c r="A18" s="60"/>
      <c r="B18" s="60"/>
      <c r="C18" s="231"/>
      <c r="D18" s="231"/>
      <c r="E18" s="231"/>
      <c r="F18" s="60"/>
    </row>
    <row r="19" spans="1:6" ht="11.25" customHeight="1" x14ac:dyDescent="0.2">
      <c r="A19" s="217" t="s">
        <v>316</v>
      </c>
      <c r="B19" s="60"/>
      <c r="C19" s="293"/>
      <c r="D19" s="293"/>
      <c r="E19" s="293"/>
      <c r="F19" s="270" t="s">
        <v>307</v>
      </c>
    </row>
    <row r="20" spans="1:6" ht="12.75" customHeight="1" x14ac:dyDescent="0.2">
      <c r="A20" s="280"/>
      <c r="B20" s="280"/>
      <c r="C20" s="229"/>
    </row>
    <row r="21" spans="1:6" ht="15" customHeight="1" x14ac:dyDescent="0.2">
      <c r="A21" s="228" t="s">
        <v>45</v>
      </c>
      <c r="B21" s="227" t="s">
        <v>46</v>
      </c>
      <c r="C21" s="292" t="s">
        <v>47</v>
      </c>
      <c r="D21" s="292" t="s">
        <v>48</v>
      </c>
      <c r="E21" s="292" t="s">
        <v>49</v>
      </c>
      <c r="F21" s="291" t="s">
        <v>306</v>
      </c>
    </row>
    <row r="22" spans="1:6" ht="40.799999999999997" x14ac:dyDescent="0.2">
      <c r="A22" s="223" t="s">
        <v>532</v>
      </c>
      <c r="B22" s="264" t="s">
        <v>533</v>
      </c>
      <c r="C22" s="265">
        <v>524815.35</v>
      </c>
      <c r="D22" s="265">
        <v>536845.35</v>
      </c>
      <c r="E22" s="265">
        <f>+D22-C22</f>
        <v>12030</v>
      </c>
      <c r="F22" s="264" t="s">
        <v>534</v>
      </c>
    </row>
    <row r="23" spans="1:6" ht="40.799999999999997" x14ac:dyDescent="0.2">
      <c r="A23" s="223" t="s">
        <v>535</v>
      </c>
      <c r="B23" s="264" t="s">
        <v>536</v>
      </c>
      <c r="C23" s="265">
        <v>6811.35</v>
      </c>
      <c r="D23" s="265">
        <v>6811.35</v>
      </c>
      <c r="E23" s="265">
        <f t="shared" ref="E23:E30" si="0">+D23-C23</f>
        <v>0</v>
      </c>
      <c r="F23" s="264" t="s">
        <v>534</v>
      </c>
    </row>
    <row r="24" spans="1:6" ht="40.799999999999997" x14ac:dyDescent="0.2">
      <c r="A24" s="223" t="s">
        <v>537</v>
      </c>
      <c r="B24" s="264" t="s">
        <v>538</v>
      </c>
      <c r="C24" s="265">
        <v>1412783.37</v>
      </c>
      <c r="D24" s="265">
        <v>1542114.47</v>
      </c>
      <c r="E24" s="265">
        <f t="shared" si="0"/>
        <v>129331.09999999986</v>
      </c>
      <c r="F24" s="264" t="s">
        <v>534</v>
      </c>
    </row>
    <row r="25" spans="1:6" ht="40.799999999999997" x14ac:dyDescent="0.2">
      <c r="A25" s="223" t="s">
        <v>539</v>
      </c>
      <c r="B25" s="264" t="s">
        <v>540</v>
      </c>
      <c r="C25" s="265">
        <v>423993.65</v>
      </c>
      <c r="D25" s="265">
        <v>412093.21</v>
      </c>
      <c r="E25" s="265">
        <f t="shared" si="0"/>
        <v>-11900.440000000002</v>
      </c>
      <c r="F25" s="264" t="s">
        <v>534</v>
      </c>
    </row>
    <row r="26" spans="1:6" ht="40.799999999999997" x14ac:dyDescent="0.2">
      <c r="A26" s="223" t="s">
        <v>541</v>
      </c>
      <c r="B26" s="264" t="s">
        <v>542</v>
      </c>
      <c r="C26" s="265">
        <v>9623.48</v>
      </c>
      <c r="D26" s="265">
        <v>9623.48</v>
      </c>
      <c r="E26" s="265">
        <f t="shared" si="0"/>
        <v>0</v>
      </c>
      <c r="F26" s="264" t="s">
        <v>534</v>
      </c>
    </row>
    <row r="27" spans="1:6" ht="40.799999999999997" x14ac:dyDescent="0.2">
      <c r="A27" s="223" t="s">
        <v>543</v>
      </c>
      <c r="B27" s="264" t="s">
        <v>544</v>
      </c>
      <c r="C27" s="265">
        <v>1275218.83</v>
      </c>
      <c r="D27" s="265">
        <v>1275218.83</v>
      </c>
      <c r="E27" s="265">
        <f t="shared" si="0"/>
        <v>0</v>
      </c>
      <c r="F27" s="264" t="s">
        <v>534</v>
      </c>
    </row>
    <row r="28" spans="1:6" ht="40.799999999999997" x14ac:dyDescent="0.2">
      <c r="A28" s="223" t="s">
        <v>545</v>
      </c>
      <c r="B28" s="264" t="s">
        <v>748</v>
      </c>
      <c r="C28" s="265">
        <v>111115.48</v>
      </c>
      <c r="D28" s="265">
        <v>111115.48</v>
      </c>
      <c r="E28" s="265">
        <f t="shared" si="0"/>
        <v>0</v>
      </c>
      <c r="F28" s="264" t="s">
        <v>546</v>
      </c>
    </row>
    <row r="29" spans="1:6" ht="40.799999999999997" x14ac:dyDescent="0.2">
      <c r="A29" s="223" t="s">
        <v>547</v>
      </c>
      <c r="B29" s="264" t="s">
        <v>548</v>
      </c>
      <c r="C29" s="265">
        <v>43214.15</v>
      </c>
      <c r="D29" s="265">
        <v>43214.15</v>
      </c>
      <c r="E29" s="265">
        <f t="shared" si="0"/>
        <v>0</v>
      </c>
      <c r="F29" s="264" t="s">
        <v>534</v>
      </c>
    </row>
    <row r="30" spans="1:6" ht="40.799999999999997" x14ac:dyDescent="0.2">
      <c r="A30" s="223" t="s">
        <v>549</v>
      </c>
      <c r="B30" s="264" t="s">
        <v>550</v>
      </c>
      <c r="C30" s="265">
        <v>75530.539999999994</v>
      </c>
      <c r="D30" s="265">
        <v>75530.539999999994</v>
      </c>
      <c r="E30" s="265">
        <f t="shared" si="0"/>
        <v>0</v>
      </c>
      <c r="F30" s="264" t="s">
        <v>534</v>
      </c>
    </row>
    <row r="31" spans="1:6" x14ac:dyDescent="0.2">
      <c r="A31" s="62"/>
      <c r="B31" s="62" t="s">
        <v>315</v>
      </c>
      <c r="C31" s="244">
        <f>SUM(C22:C30)</f>
        <v>3883106.2</v>
      </c>
      <c r="D31" s="244">
        <f>SUM(D22:D30)</f>
        <v>4012566.86</v>
      </c>
      <c r="E31" s="244">
        <f>SUM(E22:E30)</f>
        <v>129460.65999999986</v>
      </c>
      <c r="F31" s="244"/>
    </row>
    <row r="32" spans="1:6" s="8" customFormat="1" x14ac:dyDescent="0.2">
      <c r="A32" s="59"/>
      <c r="B32" s="59"/>
      <c r="C32" s="11"/>
      <c r="D32" s="11"/>
      <c r="E32" s="11"/>
      <c r="F32" s="11"/>
    </row>
    <row r="33" spans="1:8" s="8" customFormat="1" x14ac:dyDescent="0.2">
      <c r="A33" s="59"/>
      <c r="B33" s="59"/>
      <c r="C33" s="11"/>
      <c r="D33" s="11"/>
      <c r="E33" s="11"/>
      <c r="F33" s="11"/>
    </row>
    <row r="34" spans="1:8" s="8" customFormat="1" ht="11.25" customHeight="1" x14ac:dyDescent="0.2">
      <c r="A34" s="217" t="s">
        <v>314</v>
      </c>
      <c r="B34" s="217"/>
      <c r="C34" s="293"/>
      <c r="D34" s="293"/>
      <c r="E34" s="293"/>
      <c r="G34" s="270" t="s">
        <v>307</v>
      </c>
    </row>
    <row r="35" spans="1:8" s="8" customFormat="1" x14ac:dyDescent="0.2">
      <c r="A35" s="280"/>
      <c r="B35" s="280"/>
      <c r="C35" s="229"/>
      <c r="D35" s="7"/>
      <c r="E35" s="7"/>
      <c r="F35" s="89"/>
    </row>
    <row r="36" spans="1:8" s="8" customFormat="1" ht="27.9" customHeight="1" x14ac:dyDescent="0.2">
      <c r="A36" s="228" t="s">
        <v>45</v>
      </c>
      <c r="B36" s="227" t="s">
        <v>46</v>
      </c>
      <c r="C36" s="292" t="s">
        <v>47</v>
      </c>
      <c r="D36" s="292" t="s">
        <v>48</v>
      </c>
      <c r="E36" s="292" t="s">
        <v>49</v>
      </c>
      <c r="F36" s="291" t="s">
        <v>306</v>
      </c>
      <c r="G36" s="291" t="s">
        <v>305</v>
      </c>
      <c r="H36" s="291" t="s">
        <v>304</v>
      </c>
    </row>
    <row r="37" spans="1:8" s="8" customFormat="1" x14ac:dyDescent="0.2">
      <c r="A37" s="223"/>
      <c r="B37" s="264"/>
      <c r="C37" s="222"/>
      <c r="D37" s="265"/>
      <c r="E37" s="265"/>
      <c r="F37" s="264"/>
      <c r="G37" s="264"/>
      <c r="H37" s="264"/>
    </row>
    <row r="38" spans="1:8" s="8" customFormat="1" x14ac:dyDescent="0.2">
      <c r="A38" s="223"/>
      <c r="B38" s="264" t="s">
        <v>520</v>
      </c>
      <c r="C38" s="222"/>
      <c r="D38" s="265"/>
      <c r="E38" s="265"/>
      <c r="F38" s="264"/>
      <c r="G38" s="264"/>
      <c r="H38" s="264"/>
    </row>
    <row r="39" spans="1:8" s="8" customFormat="1" x14ac:dyDescent="0.2">
      <c r="A39" s="223"/>
      <c r="B39" s="264"/>
      <c r="C39" s="222"/>
      <c r="D39" s="265"/>
      <c r="E39" s="265"/>
      <c r="F39" s="264"/>
      <c r="G39" s="264"/>
      <c r="H39" s="264"/>
    </row>
    <row r="40" spans="1:8" s="8" customFormat="1" x14ac:dyDescent="0.2">
      <c r="A40" s="223"/>
      <c r="B40" s="264"/>
      <c r="C40" s="222"/>
      <c r="D40" s="265"/>
      <c r="E40" s="265"/>
      <c r="F40" s="264"/>
      <c r="G40" s="264"/>
      <c r="H40" s="264"/>
    </row>
    <row r="41" spans="1:8" s="8" customFormat="1" x14ac:dyDescent="0.2">
      <c r="A41" s="62"/>
      <c r="B41" s="62" t="s">
        <v>313</v>
      </c>
      <c r="C41" s="244">
        <f>SUM(C37:C40)</f>
        <v>0</v>
      </c>
      <c r="D41" s="244">
        <f>SUM(D37:D40)</f>
        <v>0</v>
      </c>
      <c r="E41" s="244">
        <f>SUM(E37:E40)</f>
        <v>0</v>
      </c>
      <c r="F41" s="244"/>
      <c r="G41" s="244"/>
      <c r="H41" s="244"/>
    </row>
    <row r="42" spans="1:8" s="8" customFormat="1" x14ac:dyDescent="0.2">
      <c r="A42" s="15"/>
      <c r="B42" s="15"/>
      <c r="C42" s="16"/>
      <c r="D42" s="16"/>
      <c r="E42" s="16"/>
      <c r="F42" s="11"/>
    </row>
    <row r="44" spans="1:8" x14ac:dyDescent="0.2">
      <c r="A44" s="217" t="s">
        <v>312</v>
      </c>
      <c r="B44" s="217"/>
      <c r="C44" s="293"/>
      <c r="D44" s="293"/>
      <c r="E44" s="293"/>
      <c r="G44" s="270" t="s">
        <v>307</v>
      </c>
    </row>
    <row r="45" spans="1:8" x14ac:dyDescent="0.2">
      <c r="A45" s="280"/>
      <c r="B45" s="280"/>
      <c r="C45" s="229"/>
      <c r="H45" s="7"/>
    </row>
    <row r="46" spans="1:8" ht="27.9" customHeight="1" x14ac:dyDescent="0.2">
      <c r="A46" s="228" t="s">
        <v>45</v>
      </c>
      <c r="B46" s="227" t="s">
        <v>46</v>
      </c>
      <c r="C46" s="292" t="s">
        <v>47</v>
      </c>
      <c r="D46" s="292" t="s">
        <v>48</v>
      </c>
      <c r="E46" s="292" t="s">
        <v>49</v>
      </c>
      <c r="F46" s="291" t="s">
        <v>306</v>
      </c>
      <c r="G46" s="291" t="s">
        <v>305</v>
      </c>
      <c r="H46" s="291" t="s">
        <v>304</v>
      </c>
    </row>
    <row r="47" spans="1:8" x14ac:dyDescent="0.2">
      <c r="A47" s="223"/>
      <c r="B47" s="264"/>
      <c r="C47" s="222"/>
      <c r="D47" s="265"/>
      <c r="E47" s="265"/>
      <c r="F47" s="264"/>
      <c r="G47" s="264"/>
      <c r="H47" s="264"/>
    </row>
    <row r="48" spans="1:8" x14ac:dyDescent="0.2">
      <c r="A48" s="223"/>
      <c r="B48" s="264" t="s">
        <v>520</v>
      </c>
      <c r="C48" s="222"/>
      <c r="D48" s="265"/>
      <c r="E48" s="265"/>
      <c r="F48" s="264"/>
      <c r="G48" s="264"/>
      <c r="H48" s="264"/>
    </row>
    <row r="49" spans="1:8" x14ac:dyDescent="0.2">
      <c r="A49" s="223"/>
      <c r="B49" s="264"/>
      <c r="C49" s="222"/>
      <c r="D49" s="265"/>
      <c r="E49" s="265"/>
      <c r="F49" s="264"/>
      <c r="G49" s="264"/>
      <c r="H49" s="264"/>
    </row>
    <row r="50" spans="1:8" x14ac:dyDescent="0.2">
      <c r="A50" s="223"/>
      <c r="B50" s="264"/>
      <c r="C50" s="222"/>
      <c r="D50" s="265"/>
      <c r="E50" s="265"/>
      <c r="F50" s="264"/>
      <c r="G50" s="264"/>
      <c r="H50" s="264"/>
    </row>
    <row r="51" spans="1:8" x14ac:dyDescent="0.2">
      <c r="A51" s="62"/>
      <c r="B51" s="62" t="s">
        <v>311</v>
      </c>
      <c r="C51" s="244">
        <f>SUM(C47:C50)</f>
        <v>0</v>
      </c>
      <c r="D51" s="244">
        <f>SUM(D47:D50)</f>
        <v>0</v>
      </c>
      <c r="E51" s="244">
        <f>SUM(E47:E50)</f>
        <v>0</v>
      </c>
      <c r="F51" s="244"/>
      <c r="G51" s="244"/>
      <c r="H51" s="244"/>
    </row>
    <row r="54" spans="1:8" x14ac:dyDescent="0.2">
      <c r="A54" s="217" t="s">
        <v>310</v>
      </c>
      <c r="B54" s="217"/>
      <c r="C54" s="293"/>
      <c r="D54" s="293"/>
      <c r="E54" s="293"/>
      <c r="G54" s="270" t="s">
        <v>307</v>
      </c>
    </row>
    <row r="55" spans="1:8" x14ac:dyDescent="0.2">
      <c r="A55" s="280"/>
      <c r="B55" s="280"/>
      <c r="C55" s="229"/>
    </row>
    <row r="56" spans="1:8" ht="27.9" customHeight="1" x14ac:dyDescent="0.2">
      <c r="A56" s="228" t="s">
        <v>45</v>
      </c>
      <c r="B56" s="227" t="s">
        <v>46</v>
      </c>
      <c r="C56" s="292" t="s">
        <v>47</v>
      </c>
      <c r="D56" s="292" t="s">
        <v>48</v>
      </c>
      <c r="E56" s="292" t="s">
        <v>49</v>
      </c>
      <c r="F56" s="291" t="s">
        <v>306</v>
      </c>
      <c r="G56" s="291" t="s">
        <v>305</v>
      </c>
      <c r="H56" s="291" t="s">
        <v>304</v>
      </c>
    </row>
    <row r="57" spans="1:8" ht="40.799999999999997" x14ac:dyDescent="0.2">
      <c r="A57" s="223" t="s">
        <v>551</v>
      </c>
      <c r="B57" s="264" t="s">
        <v>533</v>
      </c>
      <c r="C57" s="265">
        <v>313650.2</v>
      </c>
      <c r="D57" s="462">
        <v>352559.51</v>
      </c>
      <c r="E57" s="462">
        <f>+D57-C57</f>
        <v>38909.31</v>
      </c>
      <c r="F57" s="264" t="s">
        <v>552</v>
      </c>
      <c r="G57" s="264" t="s">
        <v>534</v>
      </c>
      <c r="H57" s="453">
        <v>0.1</v>
      </c>
    </row>
    <row r="58" spans="1:8" ht="40.799999999999997" x14ac:dyDescent="0.2">
      <c r="A58" s="223" t="s">
        <v>553</v>
      </c>
      <c r="B58" s="264" t="s">
        <v>554</v>
      </c>
      <c r="C58" s="265">
        <v>1249983.3799999999</v>
      </c>
      <c r="D58" s="462">
        <v>1278307.74</v>
      </c>
      <c r="E58" s="462">
        <f t="shared" ref="E58:E65" si="1">+D58-C58</f>
        <v>28324.360000000102</v>
      </c>
      <c r="F58" s="264" t="s">
        <v>552</v>
      </c>
      <c r="G58" s="264" t="s">
        <v>534</v>
      </c>
      <c r="H58" s="453">
        <v>0.3</v>
      </c>
    </row>
    <row r="59" spans="1:8" ht="40.799999999999997" x14ac:dyDescent="0.2">
      <c r="A59" s="223" t="s">
        <v>555</v>
      </c>
      <c r="B59" s="264" t="s">
        <v>556</v>
      </c>
      <c r="C59" s="265">
        <v>181742.7</v>
      </c>
      <c r="D59" s="462">
        <v>201173.04</v>
      </c>
      <c r="E59" s="462">
        <f t="shared" si="1"/>
        <v>19430.339999999997</v>
      </c>
      <c r="F59" s="264" t="s">
        <v>552</v>
      </c>
      <c r="G59" s="264" t="s">
        <v>534</v>
      </c>
      <c r="H59" s="453">
        <v>0.1</v>
      </c>
    </row>
    <row r="60" spans="1:8" ht="40.799999999999997" x14ac:dyDescent="0.2">
      <c r="A60" s="223" t="s">
        <v>557</v>
      </c>
      <c r="B60" s="264" t="s">
        <v>536</v>
      </c>
      <c r="C60" s="265">
        <v>6811.35</v>
      </c>
      <c r="D60" s="462">
        <v>6811.35</v>
      </c>
      <c r="E60" s="462">
        <f t="shared" si="1"/>
        <v>0</v>
      </c>
      <c r="F60" s="264" t="s">
        <v>552</v>
      </c>
      <c r="G60" s="264" t="s">
        <v>534</v>
      </c>
      <c r="H60" s="453">
        <v>0.1</v>
      </c>
    </row>
    <row r="61" spans="1:8" ht="40.799999999999997" x14ac:dyDescent="0.2">
      <c r="A61" s="223" t="s">
        <v>558</v>
      </c>
      <c r="B61" s="264" t="s">
        <v>559</v>
      </c>
      <c r="C61" s="265">
        <v>9461.0300000000007</v>
      </c>
      <c r="D61" s="462">
        <v>9623.48</v>
      </c>
      <c r="E61" s="462">
        <f t="shared" si="1"/>
        <v>162.44999999999891</v>
      </c>
      <c r="F61" s="264" t="s">
        <v>552</v>
      </c>
      <c r="G61" s="264" t="s">
        <v>534</v>
      </c>
      <c r="H61" s="453">
        <v>0.1</v>
      </c>
    </row>
    <row r="62" spans="1:8" ht="40.799999999999997" x14ac:dyDescent="0.2">
      <c r="A62" s="223" t="s">
        <v>560</v>
      </c>
      <c r="B62" s="264" t="s">
        <v>561</v>
      </c>
      <c r="C62" s="265">
        <v>1116550.46</v>
      </c>
      <c r="D62" s="462">
        <v>1169439.92</v>
      </c>
      <c r="E62" s="462">
        <f t="shared" si="1"/>
        <v>52889.459999999963</v>
      </c>
      <c r="F62" s="264" t="s">
        <v>552</v>
      </c>
      <c r="G62" s="264" t="s">
        <v>534</v>
      </c>
      <c r="H62" s="453">
        <v>0.25</v>
      </c>
    </row>
    <row r="63" spans="1:8" ht="40.799999999999997" x14ac:dyDescent="0.2">
      <c r="A63" s="223" t="s">
        <v>562</v>
      </c>
      <c r="B63" s="264" t="s">
        <v>563</v>
      </c>
      <c r="C63" s="265">
        <v>93239.88</v>
      </c>
      <c r="D63" s="462">
        <v>105002.28</v>
      </c>
      <c r="E63" s="462">
        <f t="shared" si="1"/>
        <v>11762.399999999994</v>
      </c>
      <c r="F63" s="264" t="s">
        <v>552</v>
      </c>
      <c r="G63" s="264" t="s">
        <v>534</v>
      </c>
      <c r="H63" s="453">
        <v>0.3</v>
      </c>
    </row>
    <row r="64" spans="1:8" ht="40.799999999999997" x14ac:dyDescent="0.2">
      <c r="A64" s="223" t="s">
        <v>564</v>
      </c>
      <c r="B64" s="264" t="s">
        <v>565</v>
      </c>
      <c r="C64" s="265">
        <v>43214.15</v>
      </c>
      <c r="D64" s="462">
        <v>43214.15</v>
      </c>
      <c r="E64" s="462">
        <f t="shared" si="1"/>
        <v>0</v>
      </c>
      <c r="F64" s="264" t="s">
        <v>552</v>
      </c>
      <c r="G64" s="264" t="s">
        <v>534</v>
      </c>
      <c r="H64" s="453">
        <v>0.1</v>
      </c>
    </row>
    <row r="65" spans="1:8" ht="40.799999999999997" x14ac:dyDescent="0.2">
      <c r="A65" s="223" t="s">
        <v>566</v>
      </c>
      <c r="B65" s="264" t="s">
        <v>550</v>
      </c>
      <c r="C65" s="265">
        <v>75530.539999999994</v>
      </c>
      <c r="D65" s="462">
        <v>75530.539999999994</v>
      </c>
      <c r="E65" s="462">
        <f t="shared" si="1"/>
        <v>0</v>
      </c>
      <c r="F65" s="264" t="s">
        <v>552</v>
      </c>
      <c r="G65" s="264" t="s">
        <v>534</v>
      </c>
      <c r="H65" s="453">
        <v>0.1</v>
      </c>
    </row>
    <row r="66" spans="1:8" x14ac:dyDescent="0.2">
      <c r="A66" s="62"/>
      <c r="B66" s="62" t="s">
        <v>309</v>
      </c>
      <c r="C66" s="244">
        <f>SUM(C57:C65)</f>
        <v>3090183.69</v>
      </c>
      <c r="D66" s="244">
        <f>SUM(D57:D65)</f>
        <v>3241662.01</v>
      </c>
      <c r="E66" s="244">
        <f>SUM(E57:E65)</f>
        <v>151478.32000000004</v>
      </c>
      <c r="F66" s="244"/>
      <c r="G66" s="244"/>
      <c r="H66" s="244"/>
    </row>
    <row r="69" spans="1:8" x14ac:dyDescent="0.2">
      <c r="A69" s="217" t="s">
        <v>308</v>
      </c>
      <c r="B69" s="217"/>
      <c r="C69" s="293"/>
      <c r="D69" s="293"/>
      <c r="E69" s="293"/>
      <c r="G69" s="270" t="s">
        <v>307</v>
      </c>
    </row>
    <row r="70" spans="1:8" x14ac:dyDescent="0.2">
      <c r="A70" s="280"/>
      <c r="B70" s="280"/>
      <c r="C70" s="229"/>
    </row>
    <row r="71" spans="1:8" ht="27.9" customHeight="1" x14ac:dyDescent="0.2">
      <c r="A71" s="228" t="s">
        <v>45</v>
      </c>
      <c r="B71" s="227" t="s">
        <v>46</v>
      </c>
      <c r="C71" s="292" t="s">
        <v>47</v>
      </c>
      <c r="D71" s="292" t="s">
        <v>48</v>
      </c>
      <c r="E71" s="292" t="s">
        <v>49</v>
      </c>
      <c r="F71" s="291" t="s">
        <v>306</v>
      </c>
      <c r="G71" s="291" t="s">
        <v>305</v>
      </c>
      <c r="H71" s="291" t="s">
        <v>304</v>
      </c>
    </row>
    <row r="72" spans="1:8" x14ac:dyDescent="0.2">
      <c r="A72" s="223"/>
      <c r="B72" s="264"/>
      <c r="C72" s="222"/>
      <c r="D72" s="265"/>
      <c r="E72" s="265"/>
      <c r="F72" s="264"/>
      <c r="G72" s="264"/>
      <c r="H72" s="264"/>
    </row>
    <row r="73" spans="1:8" x14ac:dyDescent="0.2">
      <c r="A73" s="223"/>
      <c r="B73" s="264" t="s">
        <v>520</v>
      </c>
      <c r="C73" s="222"/>
      <c r="D73" s="265"/>
      <c r="E73" s="265"/>
      <c r="F73" s="264"/>
      <c r="G73" s="264"/>
      <c r="H73" s="264"/>
    </row>
    <row r="74" spans="1:8" x14ac:dyDescent="0.2">
      <c r="A74" s="223"/>
      <c r="B74" s="264"/>
      <c r="C74" s="222"/>
      <c r="D74" s="265"/>
      <c r="E74" s="265"/>
      <c r="F74" s="264"/>
      <c r="G74" s="264"/>
      <c r="H74" s="264"/>
    </row>
    <row r="75" spans="1:8" x14ac:dyDescent="0.2">
      <c r="A75" s="223"/>
      <c r="B75" s="264"/>
      <c r="C75" s="222"/>
      <c r="D75" s="265"/>
      <c r="E75" s="265"/>
      <c r="F75" s="264"/>
      <c r="G75" s="264"/>
      <c r="H75" s="264"/>
    </row>
    <row r="76" spans="1:8" x14ac:dyDescent="0.2">
      <c r="A76" s="62"/>
      <c r="B76" s="62" t="s">
        <v>303</v>
      </c>
      <c r="C76" s="244">
        <f>SUM(C72:C75)</f>
        <v>0</v>
      </c>
      <c r="D76" s="244">
        <f>SUM(D72:D75)</f>
        <v>0</v>
      </c>
      <c r="E76" s="244">
        <f>SUM(E72:E75)</f>
        <v>0</v>
      </c>
      <c r="F76" s="244"/>
      <c r="G76" s="244"/>
      <c r="H76" s="244"/>
    </row>
  </sheetData>
  <dataValidations disablePrompts="1" count="8">
    <dataValidation allowBlank="1" showInputMessage="1" showErrorMessage="1" prompt="Importe final del periodo que corresponde la información financiera trimestral que se presenta." sqref="D7 D21 D36 D46 D56 D71"/>
    <dataValidation allowBlank="1" showInputMessage="1" showErrorMessage="1" prompt="Saldo al 31 de diciembre del año anterior del ejercio que se presenta." sqref="C7 C21 C36 C46 C56 C71"/>
    <dataValidation allowBlank="1" showInputMessage="1" showErrorMessage="1" prompt="Corresponde al número de la cuenta de acuerdo al Plan de Cuentas emitido por el CONAC (DOF 23/12/2015)." sqref="A7 A21 A36 A46 A56 A71"/>
    <dataValidation allowBlank="1" showInputMessage="1" showErrorMessage="1" prompt="Indicar la tasa de aplicación." sqref="H36 H46 H56 H71"/>
    <dataValidation allowBlank="1" showInputMessage="1" showErrorMessage="1" prompt="Indicar el método de depreciación." sqref="G36 G46 G56 G71"/>
    <dataValidation allowBlank="1" showInputMessage="1" showErrorMessage="1" prompt="Corresponde al nombre o descripción de la cuenta de acuerdo al Plan de Cuentas emitido por el CONAC." sqref="B7 B21 B36 B46 B56 B71"/>
    <dataValidation allowBlank="1" showInputMessage="1" showErrorMessage="1" prompt="Diferencia entre el saldo final y el inicial presentados." sqref="E7 E21 E36 E46 E56 E71"/>
    <dataValidation allowBlank="1" showInputMessage="1" showErrorMessage="1" prompt="Criterio para la aplicación de depreciación: anual, mensual, trimestral, etc." sqref="F7 F21 F71 F46 F56 F36"/>
  </dataValidations>
  <pageMargins left="0.7" right="0.7" top="0.75" bottom="0.75" header="0.3" footer="0.3"/>
  <pageSetup scale="4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sqref="A1:B1"/>
      <selection pane="bottomLeft" sqref="A1:B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65" t="s">
        <v>143</v>
      </c>
      <c r="B2" s="466"/>
      <c r="C2" s="16"/>
      <c r="D2" s="16"/>
      <c r="E2" s="16"/>
      <c r="F2" s="11"/>
    </row>
    <row r="3" spans="1:6" ht="10.8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39" t="s">
        <v>168</v>
      </c>
      <c r="B6" s="92"/>
      <c r="C6" s="92"/>
      <c r="D6" s="92"/>
      <c r="E6" s="92"/>
      <c r="F6" s="96"/>
    </row>
    <row r="7" spans="1:6" ht="14.1" customHeight="1" x14ac:dyDescent="0.2">
      <c r="A7" s="139" t="s">
        <v>169</v>
      </c>
      <c r="B7" s="92"/>
      <c r="C7" s="92"/>
      <c r="D7" s="92"/>
      <c r="E7" s="92"/>
      <c r="F7" s="96"/>
    </row>
    <row r="8" spans="1:6" ht="14.1" customHeight="1" x14ac:dyDescent="0.2">
      <c r="A8" s="13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58" t="s">
        <v>171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F40"/>
  <sheetViews>
    <sheetView topLeftCell="A25" zoomScaleNormal="100" zoomScaleSheetLayoutView="100" workbookViewId="0">
      <selection sqref="A1:B1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5" width="17.6640625" style="7" customWidth="1"/>
    <col min="6" max="6" width="17.6640625" style="89" customWidth="1"/>
    <col min="7" max="16384" width="11.44140625" style="89"/>
  </cols>
  <sheetData>
    <row r="1" spans="1:6" ht="11.25" customHeight="1" x14ac:dyDescent="0.2">
      <c r="A1" s="3" t="s">
        <v>43</v>
      </c>
      <c r="B1" s="3"/>
      <c r="C1" s="249"/>
      <c r="D1" s="249"/>
      <c r="E1" s="249"/>
      <c r="F1" s="5"/>
    </row>
    <row r="2" spans="1:6" ht="11.25" customHeight="1" x14ac:dyDescent="0.2">
      <c r="A2" s="3" t="s">
        <v>139</v>
      </c>
      <c r="B2" s="3"/>
      <c r="C2" s="249"/>
      <c r="D2" s="249"/>
      <c r="E2" s="249"/>
    </row>
    <row r="3" spans="1:6" ht="11.25" customHeight="1" x14ac:dyDescent="0.2">
      <c r="A3" s="3"/>
      <c r="B3" s="3"/>
      <c r="C3" s="249"/>
      <c r="D3" s="249"/>
      <c r="E3" s="249"/>
    </row>
    <row r="4" spans="1:6" ht="11.25" customHeight="1" x14ac:dyDescent="0.2"/>
    <row r="5" spans="1:6" ht="11.25" customHeight="1" x14ac:dyDescent="0.2">
      <c r="A5" s="310" t="s">
        <v>326</v>
      </c>
      <c r="B5" s="310"/>
      <c r="C5" s="307"/>
      <c r="D5" s="307"/>
      <c r="E5" s="307"/>
      <c r="F5" s="190" t="s">
        <v>323</v>
      </c>
    </row>
    <row r="6" spans="1:6" s="8" customFormat="1" x14ac:dyDescent="0.2">
      <c r="A6" s="17"/>
      <c r="B6" s="17"/>
      <c r="C6" s="307"/>
      <c r="D6" s="307"/>
      <c r="E6" s="307"/>
    </row>
    <row r="7" spans="1:6" ht="15" customHeight="1" x14ac:dyDescent="0.2">
      <c r="A7" s="228" t="s">
        <v>45</v>
      </c>
      <c r="B7" s="227" t="s">
        <v>46</v>
      </c>
      <c r="C7" s="292" t="s">
        <v>47</v>
      </c>
      <c r="D7" s="292" t="s">
        <v>48</v>
      </c>
      <c r="E7" s="292" t="s">
        <v>49</v>
      </c>
      <c r="F7" s="291" t="s">
        <v>306</v>
      </c>
    </row>
    <row r="8" spans="1:6" ht="30.6" x14ac:dyDescent="0.2">
      <c r="A8" s="284" t="s">
        <v>567</v>
      </c>
      <c r="B8" s="284" t="s">
        <v>568</v>
      </c>
      <c r="C8" s="303">
        <v>810570.78</v>
      </c>
      <c r="D8" s="303">
        <v>810570.78</v>
      </c>
      <c r="E8" s="303">
        <f>+D8-C8</f>
        <v>0</v>
      </c>
      <c r="F8" s="264" t="s">
        <v>569</v>
      </c>
    </row>
    <row r="9" spans="1:6" ht="30.6" x14ac:dyDescent="0.2">
      <c r="A9" s="284" t="s">
        <v>570</v>
      </c>
      <c r="B9" s="284" t="s">
        <v>571</v>
      </c>
      <c r="C9" s="303">
        <v>31152.959999999999</v>
      </c>
      <c r="D9" s="303">
        <v>31152.959999999999</v>
      </c>
      <c r="E9" s="303">
        <f t="shared" ref="E9:E17" si="0">+D9-C9</f>
        <v>0</v>
      </c>
      <c r="F9" s="264" t="s">
        <v>569</v>
      </c>
    </row>
    <row r="10" spans="1:6" ht="30.6" x14ac:dyDescent="0.2">
      <c r="A10" s="284" t="s">
        <v>572</v>
      </c>
      <c r="B10" s="284" t="s">
        <v>573</v>
      </c>
      <c r="C10" s="303">
        <v>54995</v>
      </c>
      <c r="D10" s="303">
        <v>54995</v>
      </c>
      <c r="E10" s="303">
        <f t="shared" si="0"/>
        <v>0</v>
      </c>
      <c r="F10" s="264" t="s">
        <v>569</v>
      </c>
    </row>
    <row r="11" spans="1:6" ht="30.6" x14ac:dyDescent="0.2">
      <c r="A11" s="284" t="s">
        <v>574</v>
      </c>
      <c r="B11" s="284" t="s">
        <v>575</v>
      </c>
      <c r="C11" s="454">
        <v>5800</v>
      </c>
      <c r="D11" s="303">
        <v>5800</v>
      </c>
      <c r="E11" s="303">
        <f t="shared" si="0"/>
        <v>0</v>
      </c>
      <c r="F11" s="264" t="s">
        <v>569</v>
      </c>
    </row>
    <row r="12" spans="1:6" ht="30.6" x14ac:dyDescent="0.2">
      <c r="A12" s="284" t="s">
        <v>576</v>
      </c>
      <c r="B12" s="284" t="s">
        <v>749</v>
      </c>
      <c r="C12" s="303">
        <v>7917</v>
      </c>
      <c r="D12" s="303">
        <v>7917</v>
      </c>
      <c r="E12" s="303">
        <f t="shared" si="0"/>
        <v>0</v>
      </c>
      <c r="F12" s="264" t="s">
        <v>569</v>
      </c>
    </row>
    <row r="13" spans="1:6" ht="30.6" x14ac:dyDescent="0.2">
      <c r="A13" s="284" t="s">
        <v>577</v>
      </c>
      <c r="B13" s="284" t="s">
        <v>578</v>
      </c>
      <c r="C13" s="303">
        <v>828376.73</v>
      </c>
      <c r="D13" s="303">
        <v>828376.73</v>
      </c>
      <c r="E13" s="303">
        <f t="shared" si="0"/>
        <v>0</v>
      </c>
      <c r="F13" s="264" t="s">
        <v>569</v>
      </c>
    </row>
    <row r="14" spans="1:6" ht="30.6" x14ac:dyDescent="0.2">
      <c r="A14" s="284" t="s">
        <v>579</v>
      </c>
      <c r="B14" s="284" t="s">
        <v>580</v>
      </c>
      <c r="C14" s="303">
        <v>289222.13</v>
      </c>
      <c r="D14" s="303">
        <v>289222.13</v>
      </c>
      <c r="E14" s="303">
        <f t="shared" si="0"/>
        <v>0</v>
      </c>
      <c r="F14" s="264" t="s">
        <v>569</v>
      </c>
    </row>
    <row r="15" spans="1:6" ht="30.6" x14ac:dyDescent="0.2">
      <c r="A15" s="284" t="s">
        <v>581</v>
      </c>
      <c r="B15" s="284" t="s">
        <v>582</v>
      </c>
      <c r="C15" s="303">
        <v>49325.36</v>
      </c>
      <c r="D15" s="303">
        <v>49325.36</v>
      </c>
      <c r="E15" s="303">
        <f t="shared" si="0"/>
        <v>0</v>
      </c>
      <c r="F15" s="264" t="s">
        <v>569</v>
      </c>
    </row>
    <row r="16" spans="1:6" ht="30.6" x14ac:dyDescent="0.2">
      <c r="A16" s="284" t="s">
        <v>774</v>
      </c>
      <c r="B16" s="284" t="s">
        <v>775</v>
      </c>
      <c r="C16" s="303">
        <v>0</v>
      </c>
      <c r="D16" s="303">
        <v>212814.62</v>
      </c>
      <c r="E16" s="303">
        <f t="shared" si="0"/>
        <v>212814.62</v>
      </c>
      <c r="F16" s="264" t="s">
        <v>569</v>
      </c>
    </row>
    <row r="17" spans="1:6" ht="30.6" x14ac:dyDescent="0.2">
      <c r="A17" s="284" t="s">
        <v>583</v>
      </c>
      <c r="B17" s="284" t="s">
        <v>584</v>
      </c>
      <c r="C17" s="303">
        <v>313817.55</v>
      </c>
      <c r="D17" s="303">
        <v>326519.55</v>
      </c>
      <c r="E17" s="303">
        <f t="shared" si="0"/>
        <v>12702</v>
      </c>
      <c r="F17" s="264" t="s">
        <v>569</v>
      </c>
    </row>
    <row r="18" spans="1:6" x14ac:dyDescent="0.2">
      <c r="A18" s="62"/>
      <c r="B18" s="62" t="s">
        <v>325</v>
      </c>
      <c r="C18" s="244">
        <f>SUM(C8:C17)</f>
        <v>2391177.5100000002</v>
      </c>
      <c r="D18" s="244">
        <f>SUM(D8:D17)</f>
        <v>2616694.13</v>
      </c>
      <c r="E18" s="244">
        <f>SUM(E8:E17)</f>
        <v>225516.62</v>
      </c>
      <c r="F18" s="62"/>
    </row>
    <row r="19" spans="1:6" x14ac:dyDescent="0.2">
      <c r="A19" s="60"/>
      <c r="B19" s="60"/>
      <c r="C19" s="231"/>
      <c r="D19" s="231"/>
      <c r="E19" s="231"/>
      <c r="F19" s="60"/>
    </row>
    <row r="20" spans="1:6" x14ac:dyDescent="0.2">
      <c r="A20" s="60"/>
      <c r="B20" s="60"/>
      <c r="C20" s="231"/>
      <c r="D20" s="231"/>
      <c r="E20" s="231"/>
      <c r="F20" s="60"/>
    </row>
    <row r="21" spans="1:6" ht="11.25" customHeight="1" x14ac:dyDescent="0.2">
      <c r="A21" s="309" t="s">
        <v>324</v>
      </c>
      <c r="B21" s="308"/>
      <c r="C21" s="307"/>
      <c r="D21" s="307"/>
      <c r="E21" s="307"/>
      <c r="F21" s="190" t="s">
        <v>323</v>
      </c>
    </row>
    <row r="22" spans="1:6" x14ac:dyDescent="0.2">
      <c r="A22" s="287"/>
      <c r="B22" s="287"/>
      <c r="C22" s="288"/>
      <c r="D22" s="288"/>
      <c r="E22" s="288"/>
    </row>
    <row r="23" spans="1:6" ht="15" customHeight="1" x14ac:dyDescent="0.2">
      <c r="A23" s="228" t="s">
        <v>45</v>
      </c>
      <c r="B23" s="227" t="s">
        <v>46</v>
      </c>
      <c r="C23" s="292" t="s">
        <v>47</v>
      </c>
      <c r="D23" s="292" t="s">
        <v>48</v>
      </c>
      <c r="E23" s="292" t="s">
        <v>49</v>
      </c>
      <c r="F23" s="291" t="s">
        <v>306</v>
      </c>
    </row>
    <row r="24" spans="1:6" ht="30.6" x14ac:dyDescent="0.2">
      <c r="A24" s="223" t="s">
        <v>585</v>
      </c>
      <c r="B24" s="284" t="s">
        <v>586</v>
      </c>
      <c r="C24" s="222">
        <v>1134633.74</v>
      </c>
      <c r="D24" s="222">
        <v>1437606.2</v>
      </c>
      <c r="E24" s="222">
        <f>+D24-C24</f>
        <v>302972.45999999996</v>
      </c>
      <c r="F24" s="264" t="s">
        <v>587</v>
      </c>
    </row>
    <row r="25" spans="1:6" ht="30.6" x14ac:dyDescent="0.2">
      <c r="A25" s="223" t="s">
        <v>588</v>
      </c>
      <c r="B25" s="284" t="s">
        <v>584</v>
      </c>
      <c r="C25" s="222">
        <v>310730.99</v>
      </c>
      <c r="D25" s="222">
        <v>322285.55</v>
      </c>
      <c r="E25" s="222">
        <f>+D25-C25</f>
        <v>11554.559999999998</v>
      </c>
      <c r="F25" s="264" t="s">
        <v>569</v>
      </c>
    </row>
    <row r="26" spans="1:6" x14ac:dyDescent="0.2">
      <c r="A26" s="223"/>
      <c r="B26" s="284"/>
      <c r="C26" s="222"/>
      <c r="D26" s="222"/>
      <c r="E26" s="222"/>
      <c r="F26" s="302"/>
    </row>
    <row r="27" spans="1:6" x14ac:dyDescent="0.2">
      <c r="A27" s="62"/>
      <c r="B27" s="62" t="s">
        <v>322</v>
      </c>
      <c r="C27" s="244">
        <f>SUM(C24:C26)</f>
        <v>1445364.73</v>
      </c>
      <c r="D27" s="244">
        <f>SUM(D24:D26)</f>
        <v>1759891.75</v>
      </c>
      <c r="E27" s="244">
        <f>SUM(E24:E26)</f>
        <v>314527.01999999996</v>
      </c>
      <c r="F27" s="62"/>
    </row>
    <row r="28" spans="1:6" x14ac:dyDescent="0.2">
      <c r="A28" s="60"/>
      <c r="B28" s="60"/>
      <c r="C28" s="231"/>
      <c r="D28" s="231"/>
      <c r="E28" s="231"/>
      <c r="F28" s="60"/>
    </row>
    <row r="29" spans="1:6" x14ac:dyDescent="0.2">
      <c r="A29" s="60"/>
      <c r="B29" s="60"/>
      <c r="C29" s="231"/>
      <c r="D29" s="231"/>
      <c r="E29" s="231"/>
      <c r="F29" s="60"/>
    </row>
    <row r="30" spans="1:6" ht="11.25" customHeight="1" x14ac:dyDescent="0.2">
      <c r="A30" s="306" t="s">
        <v>321</v>
      </c>
      <c r="B30" s="305"/>
      <c r="C30" s="304"/>
      <c r="D30" s="304"/>
      <c r="E30" s="293"/>
      <c r="F30" s="270" t="s">
        <v>320</v>
      </c>
    </row>
    <row r="31" spans="1:6" x14ac:dyDescent="0.2">
      <c r="A31" s="280"/>
      <c r="B31" s="280"/>
      <c r="C31" s="229"/>
    </row>
    <row r="32" spans="1:6" ht="15" customHeight="1" x14ac:dyDescent="0.2">
      <c r="A32" s="228" t="s">
        <v>45</v>
      </c>
      <c r="B32" s="227" t="s">
        <v>46</v>
      </c>
      <c r="C32" s="292" t="s">
        <v>47</v>
      </c>
      <c r="D32" s="292" t="s">
        <v>48</v>
      </c>
      <c r="E32" s="292" t="s">
        <v>49</v>
      </c>
      <c r="F32" s="291" t="s">
        <v>306</v>
      </c>
    </row>
    <row r="33" spans="1:6" x14ac:dyDescent="0.2">
      <c r="A33" s="284" t="s">
        <v>589</v>
      </c>
      <c r="B33" s="284" t="s">
        <v>590</v>
      </c>
      <c r="C33" s="222">
        <v>4230</v>
      </c>
      <c r="D33" s="303">
        <v>4230</v>
      </c>
      <c r="E33" s="303">
        <f>+D33-C33</f>
        <v>0</v>
      </c>
      <c r="F33" s="302" t="s">
        <v>591</v>
      </c>
    </row>
    <row r="34" spans="1:6" x14ac:dyDescent="0.2">
      <c r="A34" s="284" t="s">
        <v>592</v>
      </c>
      <c r="B34" s="284" t="s">
        <v>593</v>
      </c>
      <c r="C34" s="222">
        <v>541741.26</v>
      </c>
      <c r="D34" s="303">
        <v>541741.26</v>
      </c>
      <c r="E34" s="303">
        <f t="shared" ref="E34:E36" si="1">+D34-C34</f>
        <v>0</v>
      </c>
      <c r="F34" s="302" t="s">
        <v>591</v>
      </c>
    </row>
    <row r="35" spans="1:6" x14ac:dyDescent="0.2">
      <c r="A35" s="284" t="s">
        <v>594</v>
      </c>
      <c r="B35" s="284" t="s">
        <v>595</v>
      </c>
      <c r="C35" s="222">
        <v>738272.1</v>
      </c>
      <c r="D35" s="303">
        <v>772337.34</v>
      </c>
      <c r="E35" s="303">
        <f t="shared" si="1"/>
        <v>34065.239999999991</v>
      </c>
      <c r="F35" s="302" t="s">
        <v>591</v>
      </c>
    </row>
    <row r="36" spans="1:6" x14ac:dyDescent="0.2">
      <c r="A36" s="284" t="s">
        <v>596</v>
      </c>
      <c r="B36" s="284" t="s">
        <v>597</v>
      </c>
      <c r="C36" s="222">
        <v>46454.95</v>
      </c>
      <c r="D36" s="303">
        <v>46454.95</v>
      </c>
      <c r="E36" s="303">
        <f t="shared" si="1"/>
        <v>0</v>
      </c>
      <c r="F36" s="302" t="s">
        <v>591</v>
      </c>
    </row>
    <row r="37" spans="1:6" x14ac:dyDescent="0.2">
      <c r="A37" s="284"/>
      <c r="B37" s="284"/>
      <c r="C37" s="222"/>
      <c r="D37" s="303"/>
      <c r="E37" s="303"/>
      <c r="F37" s="302"/>
    </row>
    <row r="38" spans="1:6" x14ac:dyDescent="0.2">
      <c r="A38" s="284"/>
      <c r="B38" s="284"/>
      <c r="C38" s="222"/>
      <c r="D38" s="303"/>
      <c r="E38" s="303"/>
      <c r="F38" s="302"/>
    </row>
    <row r="39" spans="1:6" x14ac:dyDescent="0.2">
      <c r="A39" s="301"/>
      <c r="B39" s="301" t="s">
        <v>319</v>
      </c>
      <c r="C39" s="300">
        <f>SUM(C33:C38)</f>
        <v>1330698.3099999998</v>
      </c>
      <c r="D39" s="300">
        <f>SUM(D33:D38)</f>
        <v>1364763.55</v>
      </c>
      <c r="E39" s="300">
        <f>SUM(E33:E38)</f>
        <v>34065.239999999991</v>
      </c>
      <c r="F39" s="300"/>
    </row>
    <row r="40" spans="1:6" x14ac:dyDescent="0.2">
      <c r="A40" s="299"/>
      <c r="B40" s="297"/>
      <c r="C40" s="298"/>
      <c r="D40" s="298"/>
      <c r="E40" s="298"/>
      <c r="F40" s="297"/>
    </row>
  </sheetData>
  <dataValidations count="7">
    <dataValidation allowBlank="1" showInputMessage="1" showErrorMessage="1" prompt="Importe final del periodo que corresponde la información financiera trimestral que se presenta." sqref="D7 D23 D32"/>
    <dataValidation allowBlank="1" showInputMessage="1" showErrorMessage="1" prompt="Saldo al 31 de diciembre del año anterior del ejercio que se presenta." sqref="C7 C23 C32"/>
    <dataValidation allowBlank="1" showInputMessage="1" showErrorMessage="1" prompt="Corresponde al número de la cuenta de acuerdo al Plan de Cuentas emitido por el CONAC (DOF 23/12/2015)." sqref="A7 A23 A32"/>
    <dataValidation allowBlank="1" showInputMessage="1" showErrorMessage="1" prompt="Indicar el medio como se está amortizando el intangible, por tiempo, por uso." sqref="F7 F32 F23"/>
    <dataValidation allowBlank="1" showInputMessage="1" showErrorMessage="1" prompt="Diferencia entre el saldo final y el inicial presentados." sqref="E7 E32 E23"/>
    <dataValidation allowBlank="1" showInputMessage="1" showErrorMessage="1" prompt="Corresponde al nombre o descripción de la cuenta de acuerdo al Plan de Cuentas emitido por el CONAC." sqref="B7 B32 B23:B24"/>
    <dataValidation allowBlank="1" showInputMessage="1" showErrorMessage="1" prompt="Corresponde al número de la cuenta de acuerdo al Plan de Cuentas emitido por el CONAC (DOF 22/11/2010)." sqref="A24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sqref="A1:B1"/>
      <selection pane="bottomLeft" sqref="A1:B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65" t="s">
        <v>143</v>
      </c>
      <c r="B2" s="466"/>
      <c r="C2" s="101"/>
      <c r="D2" s="101"/>
      <c r="E2" s="101"/>
      <c r="F2" s="10"/>
    </row>
    <row r="3" spans="1:6" ht="10.8" thickBot="1" x14ac:dyDescent="0.25">
      <c r="A3" s="102"/>
      <c r="B3" s="102"/>
      <c r="C3" s="101"/>
      <c r="D3" s="101"/>
      <c r="E3" s="101"/>
      <c r="F3" s="10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59" t="s">
        <v>168</v>
      </c>
      <c r="B6" s="104"/>
      <c r="C6" s="104"/>
      <c r="D6" s="104"/>
      <c r="E6" s="104"/>
      <c r="F6" s="96"/>
    </row>
    <row r="7" spans="1:6" ht="14.1" customHeight="1" x14ac:dyDescent="0.2">
      <c r="A7" s="159" t="s">
        <v>169</v>
      </c>
      <c r="B7" s="105"/>
      <c r="C7" s="105"/>
      <c r="D7" s="105"/>
      <c r="E7" s="105"/>
      <c r="F7" s="106"/>
    </row>
    <row r="8" spans="1:6" ht="14.1" customHeight="1" x14ac:dyDescent="0.2">
      <c r="A8" s="159" t="s">
        <v>170</v>
      </c>
      <c r="B8" s="12"/>
      <c r="C8" s="22"/>
      <c r="D8" s="22"/>
      <c r="E8" s="22"/>
      <c r="F8" s="96"/>
    </row>
    <row r="9" spans="1:6" ht="14.1" customHeight="1" thickBot="1" x14ac:dyDescent="0.25">
      <c r="A9" s="160" t="s">
        <v>172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Q9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51</v>
      </c>
      <c r="B5" s="20"/>
      <c r="C5" s="89"/>
      <c r="D5" s="89"/>
      <c r="E5" s="17"/>
      <c r="F5" s="17"/>
      <c r="G5" s="17"/>
      <c r="H5" s="190" t="s">
        <v>50</v>
      </c>
    </row>
    <row r="6" spans="1:17" x14ac:dyDescent="0.2">
      <c r="J6" s="475"/>
      <c r="K6" s="475"/>
      <c r="L6" s="475"/>
      <c r="M6" s="475"/>
      <c r="N6" s="475"/>
      <c r="O6" s="475"/>
      <c r="P6" s="475"/>
      <c r="Q6" s="475"/>
    </row>
    <row r="7" spans="1:17" x14ac:dyDescent="0.2">
      <c r="A7" s="3" t="s">
        <v>52</v>
      </c>
    </row>
    <row r="8" spans="1:17" ht="52.5" customHeight="1" x14ac:dyDescent="0.2">
      <c r="A8" s="476" t="s">
        <v>53</v>
      </c>
      <c r="B8" s="476"/>
      <c r="C8" s="476"/>
      <c r="D8" s="476"/>
      <c r="E8" s="476"/>
      <c r="F8" s="476"/>
      <c r="G8" s="476"/>
      <c r="H8" s="476"/>
    </row>
    <row r="9" spans="1:17" ht="15.6" x14ac:dyDescent="0.3">
      <c r="C9" s="458" t="s">
        <v>520</v>
      </c>
    </row>
  </sheetData>
  <mergeCells count="2">
    <mergeCell ref="J6:Q6"/>
    <mergeCell ref="A8:H8"/>
  </mergeCells>
  <pageMargins left="0.7" right="0.7" top="0.75" bottom="0.75" header="0.3" footer="0.3"/>
  <pageSetup scale="84" fitToHeight="0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F78"/>
  <sheetViews>
    <sheetView zoomScaleNormal="100" zoomScaleSheetLayoutView="90" workbookViewId="0"/>
  </sheetViews>
  <sheetFormatPr baseColWidth="10" defaultColWidth="11.44140625" defaultRowHeight="10.199999999999999" x14ac:dyDescent="0.2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61" customWidth="1"/>
    <col min="6" max="6" width="14.6640625" style="8" customWidth="1"/>
    <col min="7" max="16384" width="11.44140625" style="8"/>
  </cols>
  <sheetData>
    <row r="1" spans="1:6" s="89" customFormat="1" x14ac:dyDescent="0.2">
      <c r="A1" s="3" t="s">
        <v>43</v>
      </c>
      <c r="B1" s="3"/>
      <c r="C1" s="249"/>
      <c r="D1" s="241"/>
      <c r="E1" s="4"/>
      <c r="F1" s="5"/>
    </row>
    <row r="2" spans="1:6" s="89" customFormat="1" x14ac:dyDescent="0.2">
      <c r="A2" s="3" t="s">
        <v>139</v>
      </c>
      <c r="B2" s="3"/>
      <c r="C2" s="249"/>
      <c r="D2" s="241"/>
      <c r="E2" s="4"/>
    </row>
    <row r="3" spans="1:6" s="89" customFormat="1" x14ac:dyDescent="0.2">
      <c r="C3" s="7"/>
      <c r="D3" s="241"/>
      <c r="E3" s="4"/>
    </row>
    <row r="4" spans="1:6" s="89" customFormat="1" x14ac:dyDescent="0.2">
      <c r="C4" s="7"/>
      <c r="D4" s="241"/>
      <c r="E4" s="4"/>
    </row>
    <row r="5" spans="1:6" s="89" customFormat="1" ht="11.25" customHeight="1" x14ac:dyDescent="0.2">
      <c r="A5" s="217" t="s">
        <v>516</v>
      </c>
      <c r="B5" s="230"/>
      <c r="C5" s="7"/>
      <c r="D5" s="249"/>
      <c r="E5" s="190" t="s">
        <v>243</v>
      </c>
    </row>
    <row r="6" spans="1:6" s="89" customFormat="1" x14ac:dyDescent="0.2">
      <c r="A6" s="251"/>
      <c r="B6" s="251"/>
      <c r="C6" s="250"/>
      <c r="D6" s="3"/>
      <c r="E6" s="249"/>
      <c r="F6" s="3"/>
    </row>
    <row r="7" spans="1:6" ht="15" customHeight="1" x14ac:dyDescent="0.2">
      <c r="A7" s="228" t="s">
        <v>45</v>
      </c>
      <c r="B7" s="227" t="s">
        <v>46</v>
      </c>
      <c r="C7" s="225" t="s">
        <v>242</v>
      </c>
      <c r="D7" s="226" t="s">
        <v>241</v>
      </c>
      <c r="E7" s="225" t="s">
        <v>240</v>
      </c>
    </row>
    <row r="8" spans="1:6" ht="11.25" customHeight="1" x14ac:dyDescent="0.2">
      <c r="A8" s="223" t="s">
        <v>517</v>
      </c>
      <c r="B8" s="223" t="s">
        <v>518</v>
      </c>
      <c r="C8" s="222">
        <v>15399679.58</v>
      </c>
      <c r="D8" s="247" t="s">
        <v>519</v>
      </c>
      <c r="E8" s="222"/>
    </row>
    <row r="9" spans="1:6" ht="11.25" customHeight="1" x14ac:dyDescent="0.2">
      <c r="A9" s="223"/>
      <c r="B9" s="223"/>
      <c r="C9" s="222"/>
      <c r="D9" s="247"/>
      <c r="E9" s="222"/>
    </row>
    <row r="10" spans="1:6" ht="11.25" customHeight="1" x14ac:dyDescent="0.2">
      <c r="A10" s="223"/>
      <c r="B10" s="223"/>
      <c r="C10" s="222"/>
      <c r="D10" s="247"/>
      <c r="E10" s="222"/>
    </row>
    <row r="11" spans="1:6" ht="11.25" customHeight="1" x14ac:dyDescent="0.2">
      <c r="A11" s="223"/>
      <c r="B11" s="223"/>
      <c r="C11" s="222"/>
      <c r="D11" s="247"/>
      <c r="E11" s="222"/>
    </row>
    <row r="12" spans="1:6" ht="11.25" customHeight="1" x14ac:dyDescent="0.2">
      <c r="A12" s="223"/>
      <c r="B12" s="223"/>
      <c r="C12" s="222"/>
      <c r="D12" s="247"/>
      <c r="E12" s="222"/>
    </row>
    <row r="13" spans="1:6" ht="11.25" customHeight="1" x14ac:dyDescent="0.2">
      <c r="A13" s="223"/>
      <c r="B13" s="223"/>
      <c r="C13" s="222"/>
      <c r="D13" s="247"/>
      <c r="E13" s="222"/>
    </row>
    <row r="14" spans="1:6" ht="11.25" customHeight="1" x14ac:dyDescent="0.2">
      <c r="A14" s="223"/>
      <c r="B14" s="223"/>
      <c r="C14" s="222"/>
      <c r="D14" s="247"/>
      <c r="E14" s="222"/>
    </row>
    <row r="15" spans="1:6" ht="11.25" customHeight="1" x14ac:dyDescent="0.2">
      <c r="A15" s="223"/>
      <c r="B15" s="223"/>
      <c r="C15" s="222"/>
      <c r="D15" s="247"/>
      <c r="E15" s="222"/>
    </row>
    <row r="16" spans="1:6" ht="11.25" customHeight="1" x14ac:dyDescent="0.2">
      <c r="A16" s="223"/>
      <c r="B16" s="223"/>
      <c r="C16" s="222"/>
      <c r="D16" s="247"/>
      <c r="E16" s="222"/>
    </row>
    <row r="17" spans="1:6" ht="11.25" customHeight="1" x14ac:dyDescent="0.2">
      <c r="A17" s="223"/>
      <c r="B17" s="223"/>
      <c r="C17" s="222"/>
      <c r="D17" s="247"/>
      <c r="E17" s="222"/>
    </row>
    <row r="18" spans="1:6" x14ac:dyDescent="0.2">
      <c r="A18" s="223"/>
      <c r="B18" s="223"/>
      <c r="C18" s="222"/>
      <c r="D18" s="247"/>
      <c r="E18" s="222"/>
    </row>
    <row r="19" spans="1:6" x14ac:dyDescent="0.2">
      <c r="A19" s="223"/>
      <c r="B19" s="223"/>
      <c r="C19" s="222"/>
      <c r="D19" s="247"/>
      <c r="E19" s="222"/>
    </row>
    <row r="20" spans="1:6" x14ac:dyDescent="0.2">
      <c r="A20" s="248"/>
      <c r="B20" s="248"/>
      <c r="C20" s="246"/>
      <c r="D20" s="247"/>
      <c r="E20" s="246"/>
    </row>
    <row r="21" spans="1:6" x14ac:dyDescent="0.2">
      <c r="A21" s="245"/>
      <c r="B21" s="245" t="s">
        <v>249</v>
      </c>
      <c r="C21" s="232">
        <f>SUM(C8:C20)</f>
        <v>15399679.58</v>
      </c>
      <c r="D21" s="244"/>
      <c r="E21" s="232"/>
    </row>
    <row r="22" spans="1:6" x14ac:dyDescent="0.2">
      <c r="A22" s="243"/>
      <c r="B22" s="243"/>
      <c r="C22" s="242"/>
      <c r="D22" s="243"/>
      <c r="E22" s="242"/>
    </row>
    <row r="23" spans="1:6" x14ac:dyDescent="0.2">
      <c r="A23" s="243"/>
      <c r="B23" s="243"/>
      <c r="C23" s="242"/>
      <c r="D23" s="243"/>
      <c r="E23" s="242"/>
    </row>
    <row r="24" spans="1:6" ht="11.25" customHeight="1" x14ac:dyDescent="0.2">
      <c r="A24" s="217" t="s">
        <v>248</v>
      </c>
      <c r="B24" s="230"/>
      <c r="C24" s="229"/>
      <c r="D24" s="190" t="s">
        <v>243</v>
      </c>
    </row>
    <row r="25" spans="1:6" x14ac:dyDescent="0.2">
      <c r="A25" s="89"/>
      <c r="B25" s="89"/>
      <c r="C25" s="7"/>
      <c r="D25" s="241"/>
      <c r="E25" s="4"/>
      <c r="F25" s="89"/>
    </row>
    <row r="26" spans="1:6" ht="15" customHeight="1" x14ac:dyDescent="0.2">
      <c r="A26" s="228" t="s">
        <v>45</v>
      </c>
      <c r="B26" s="227" t="s">
        <v>46</v>
      </c>
      <c r="C26" s="225" t="s">
        <v>242</v>
      </c>
      <c r="D26" s="226" t="s">
        <v>241</v>
      </c>
      <c r="E26" s="240"/>
    </row>
    <row r="27" spans="1:6" ht="11.25" customHeight="1" x14ac:dyDescent="0.2">
      <c r="A27" s="238"/>
      <c r="B27" s="237"/>
      <c r="C27" s="236"/>
      <c r="D27" s="222"/>
      <c r="E27" s="10"/>
    </row>
    <row r="28" spans="1:6" ht="11.25" customHeight="1" x14ac:dyDescent="0.2">
      <c r="A28" s="238"/>
      <c r="B28" s="452" t="s">
        <v>520</v>
      </c>
      <c r="C28" s="236"/>
      <c r="D28" s="222"/>
      <c r="E28" s="10"/>
    </row>
    <row r="29" spans="1:6" ht="11.25" customHeight="1" x14ac:dyDescent="0.2">
      <c r="A29" s="238"/>
      <c r="B29" s="237"/>
      <c r="C29" s="236"/>
      <c r="D29" s="222"/>
      <c r="E29" s="10"/>
    </row>
    <row r="30" spans="1:6" ht="11.25" customHeight="1" x14ac:dyDescent="0.2">
      <c r="A30" s="238"/>
      <c r="B30" s="237"/>
      <c r="C30" s="236"/>
      <c r="D30" s="222"/>
      <c r="E30" s="10"/>
    </row>
    <row r="31" spans="1:6" ht="11.25" customHeight="1" x14ac:dyDescent="0.2">
      <c r="A31" s="238"/>
      <c r="B31" s="237"/>
      <c r="C31" s="236"/>
      <c r="D31" s="222"/>
      <c r="E31" s="10"/>
    </row>
    <row r="32" spans="1:6" ht="11.25" customHeight="1" x14ac:dyDescent="0.2">
      <c r="A32" s="238"/>
      <c r="B32" s="237"/>
      <c r="C32" s="236"/>
      <c r="D32" s="222"/>
      <c r="E32" s="10"/>
    </row>
    <row r="33" spans="1:5" ht="11.25" customHeight="1" x14ac:dyDescent="0.2">
      <c r="A33" s="238"/>
      <c r="B33" s="237"/>
      <c r="C33" s="236"/>
      <c r="D33" s="222"/>
      <c r="E33" s="10"/>
    </row>
    <row r="34" spans="1:5" ht="11.25" customHeight="1" x14ac:dyDescent="0.2">
      <c r="A34" s="238"/>
      <c r="B34" s="237"/>
      <c r="C34" s="236"/>
      <c r="D34" s="222"/>
      <c r="E34" s="10"/>
    </row>
    <row r="35" spans="1:5" ht="11.25" customHeight="1" x14ac:dyDescent="0.2">
      <c r="A35" s="238"/>
      <c r="B35" s="237"/>
      <c r="C35" s="236"/>
      <c r="D35" s="222"/>
      <c r="E35" s="10"/>
    </row>
    <row r="36" spans="1:5" ht="11.25" customHeight="1" x14ac:dyDescent="0.2">
      <c r="A36" s="238"/>
      <c r="B36" s="237"/>
      <c r="C36" s="236"/>
      <c r="D36" s="222"/>
      <c r="E36" s="10"/>
    </row>
    <row r="37" spans="1:5" ht="11.25" customHeight="1" x14ac:dyDescent="0.2">
      <c r="A37" s="238"/>
      <c r="B37" s="237"/>
      <c r="C37" s="236"/>
      <c r="D37" s="222"/>
      <c r="E37" s="10"/>
    </row>
    <row r="38" spans="1:5" ht="11.25" customHeight="1" x14ac:dyDescent="0.2">
      <c r="A38" s="238"/>
      <c r="B38" s="237"/>
      <c r="C38" s="236"/>
      <c r="D38" s="222"/>
      <c r="E38" s="10"/>
    </row>
    <row r="39" spans="1:5" ht="11.25" customHeight="1" x14ac:dyDescent="0.2">
      <c r="A39" s="238"/>
      <c r="B39" s="237"/>
      <c r="C39" s="236"/>
      <c r="D39" s="222"/>
      <c r="E39" s="10"/>
    </row>
    <row r="40" spans="1:5" ht="11.25" customHeight="1" x14ac:dyDescent="0.2">
      <c r="A40" s="238"/>
      <c r="B40" s="237"/>
      <c r="C40" s="236"/>
      <c r="D40" s="222"/>
      <c r="E40" s="10"/>
    </row>
    <row r="41" spans="1:5" ht="11.25" customHeight="1" x14ac:dyDescent="0.2">
      <c r="A41" s="238"/>
      <c r="B41" s="237"/>
      <c r="C41" s="236"/>
      <c r="D41" s="222"/>
      <c r="E41" s="10"/>
    </row>
    <row r="42" spans="1:5" ht="11.25" customHeight="1" x14ac:dyDescent="0.2">
      <c r="A42" s="238"/>
      <c r="B42" s="237"/>
      <c r="C42" s="236"/>
      <c r="D42" s="222"/>
      <c r="E42" s="10"/>
    </row>
    <row r="43" spans="1:5" ht="11.25" customHeight="1" x14ac:dyDescent="0.2">
      <c r="A43" s="238"/>
      <c r="B43" s="237"/>
      <c r="C43" s="236"/>
      <c r="D43" s="222"/>
      <c r="E43" s="10"/>
    </row>
    <row r="44" spans="1:5" ht="11.25" customHeight="1" x14ac:dyDescent="0.2">
      <c r="A44" s="238"/>
      <c r="B44" s="237"/>
      <c r="C44" s="236"/>
      <c r="D44" s="222"/>
      <c r="E44" s="10"/>
    </row>
    <row r="45" spans="1:5" ht="11.25" customHeight="1" x14ac:dyDescent="0.2">
      <c r="A45" s="238"/>
      <c r="B45" s="237"/>
      <c r="C45" s="236"/>
      <c r="D45" s="222"/>
      <c r="E45" s="10"/>
    </row>
    <row r="46" spans="1:5" ht="11.25" customHeight="1" x14ac:dyDescent="0.2">
      <c r="A46" s="238"/>
      <c r="B46" s="237"/>
      <c r="C46" s="236"/>
      <c r="D46" s="222"/>
      <c r="E46" s="10"/>
    </row>
    <row r="47" spans="1:5" ht="11.25" customHeight="1" x14ac:dyDescent="0.2">
      <c r="A47" s="238"/>
      <c r="B47" s="237"/>
      <c r="C47" s="236"/>
      <c r="D47" s="222"/>
      <c r="E47" s="10"/>
    </row>
    <row r="48" spans="1:5" ht="11.25" customHeight="1" x14ac:dyDescent="0.2">
      <c r="A48" s="238"/>
      <c r="B48" s="237"/>
      <c r="C48" s="236"/>
      <c r="D48" s="222"/>
      <c r="E48" s="10"/>
    </row>
    <row r="49" spans="1:6" ht="11.25" customHeight="1" x14ac:dyDescent="0.2">
      <c r="A49" s="238"/>
      <c r="B49" s="237"/>
      <c r="C49" s="236"/>
      <c r="D49" s="222"/>
      <c r="E49" s="10"/>
    </row>
    <row r="50" spans="1:6" ht="11.25" customHeight="1" x14ac:dyDescent="0.2">
      <c r="A50" s="238"/>
      <c r="B50" s="237"/>
      <c r="C50" s="236"/>
      <c r="D50" s="222"/>
      <c r="E50" s="10"/>
    </row>
    <row r="51" spans="1:6" ht="11.25" customHeight="1" x14ac:dyDescent="0.2">
      <c r="A51" s="238"/>
      <c r="B51" s="237"/>
      <c r="C51" s="236"/>
      <c r="D51" s="222"/>
      <c r="E51" s="10"/>
    </row>
    <row r="52" spans="1:6" x14ac:dyDescent="0.2">
      <c r="A52" s="235"/>
      <c r="B52" s="235" t="s">
        <v>247</v>
      </c>
      <c r="C52" s="234">
        <f>SUM(C27:C51)</f>
        <v>0</v>
      </c>
      <c r="D52" s="239"/>
      <c r="E52" s="11"/>
    </row>
    <row r="53" spans="1:6" x14ac:dyDescent="0.2">
      <c r="A53" s="60"/>
      <c r="B53" s="60"/>
      <c r="C53" s="231"/>
      <c r="D53" s="60"/>
      <c r="E53" s="231"/>
      <c r="F53" s="89"/>
    </row>
    <row r="54" spans="1:6" x14ac:dyDescent="0.2">
      <c r="A54" s="60"/>
      <c r="B54" s="60"/>
      <c r="C54" s="231"/>
      <c r="D54" s="60"/>
      <c r="E54" s="231"/>
      <c r="F54" s="89"/>
    </row>
    <row r="55" spans="1:6" ht="11.25" customHeight="1" x14ac:dyDescent="0.2">
      <c r="A55" s="217" t="s">
        <v>246</v>
      </c>
      <c r="B55" s="230"/>
      <c r="C55" s="229"/>
      <c r="D55" s="89"/>
      <c r="E55" s="190" t="s">
        <v>243</v>
      </c>
    </row>
    <row r="56" spans="1:6" x14ac:dyDescent="0.2">
      <c r="A56" s="89"/>
      <c r="B56" s="89"/>
      <c r="C56" s="7"/>
      <c r="D56" s="89"/>
      <c r="E56" s="7"/>
      <c r="F56" s="89"/>
    </row>
    <row r="57" spans="1:6" ht="15" customHeight="1" x14ac:dyDescent="0.2">
      <c r="A57" s="228" t="s">
        <v>45</v>
      </c>
      <c r="B57" s="227" t="s">
        <v>46</v>
      </c>
      <c r="C57" s="225" t="s">
        <v>242</v>
      </c>
      <c r="D57" s="226" t="s">
        <v>241</v>
      </c>
      <c r="E57" s="225" t="s">
        <v>240</v>
      </c>
      <c r="F57" s="224"/>
    </row>
    <row r="58" spans="1:6" x14ac:dyDescent="0.2">
      <c r="A58" s="238"/>
      <c r="B58" s="237"/>
      <c r="C58" s="236"/>
      <c r="D58" s="236"/>
      <c r="E58" s="222"/>
      <c r="F58" s="10"/>
    </row>
    <row r="59" spans="1:6" x14ac:dyDescent="0.2">
      <c r="A59" s="238"/>
      <c r="B59" s="452" t="s">
        <v>520</v>
      </c>
      <c r="C59" s="236"/>
      <c r="D59" s="236"/>
      <c r="E59" s="222"/>
      <c r="F59" s="10"/>
    </row>
    <row r="60" spans="1:6" x14ac:dyDescent="0.2">
      <c r="A60" s="238"/>
      <c r="B60" s="237"/>
      <c r="C60" s="236"/>
      <c r="D60" s="236"/>
      <c r="E60" s="222"/>
      <c r="F60" s="10"/>
    </row>
    <row r="61" spans="1:6" x14ac:dyDescent="0.2">
      <c r="A61" s="238"/>
      <c r="B61" s="237"/>
      <c r="C61" s="236"/>
      <c r="D61" s="236"/>
      <c r="E61" s="222"/>
      <c r="F61" s="10"/>
    </row>
    <row r="62" spans="1:6" x14ac:dyDescent="0.2">
      <c r="A62" s="238"/>
      <c r="B62" s="237"/>
      <c r="C62" s="236"/>
      <c r="D62" s="236"/>
      <c r="E62" s="222"/>
      <c r="F62" s="10"/>
    </row>
    <row r="63" spans="1:6" x14ac:dyDescent="0.2">
      <c r="A63" s="238"/>
      <c r="B63" s="237"/>
      <c r="C63" s="236"/>
      <c r="D63" s="236"/>
      <c r="E63" s="222"/>
      <c r="F63" s="10"/>
    </row>
    <row r="64" spans="1:6" x14ac:dyDescent="0.2">
      <c r="A64" s="238"/>
      <c r="B64" s="237"/>
      <c r="C64" s="236"/>
      <c r="D64" s="236"/>
      <c r="E64" s="222"/>
      <c r="F64" s="10"/>
    </row>
    <row r="65" spans="1:6" x14ac:dyDescent="0.2">
      <c r="A65" s="235"/>
      <c r="B65" s="235" t="s">
        <v>245</v>
      </c>
      <c r="C65" s="234">
        <f>SUM(C58:C64)</f>
        <v>0</v>
      </c>
      <c r="D65" s="233"/>
      <c r="E65" s="232"/>
      <c r="F65" s="11"/>
    </row>
    <row r="66" spans="1:6" x14ac:dyDescent="0.2">
      <c r="A66" s="60"/>
      <c r="B66" s="60"/>
      <c r="C66" s="231"/>
      <c r="D66" s="60"/>
      <c r="E66" s="231"/>
      <c r="F66" s="89"/>
    </row>
    <row r="67" spans="1:6" x14ac:dyDescent="0.2">
      <c r="A67" s="60"/>
      <c r="B67" s="60"/>
      <c r="C67" s="231"/>
      <c r="D67" s="60"/>
      <c r="E67" s="231"/>
      <c r="F67" s="89"/>
    </row>
    <row r="68" spans="1:6" ht="11.25" customHeight="1" x14ac:dyDescent="0.2">
      <c r="A68" s="217" t="s">
        <v>244</v>
      </c>
      <c r="B68" s="230"/>
      <c r="C68" s="229"/>
      <c r="D68" s="89"/>
      <c r="E68" s="190" t="s">
        <v>243</v>
      </c>
    </row>
    <row r="69" spans="1:6" x14ac:dyDescent="0.2">
      <c r="A69" s="89"/>
      <c r="B69" s="89"/>
      <c r="C69" s="7"/>
      <c r="D69" s="89"/>
      <c r="E69" s="7"/>
      <c r="F69" s="89"/>
    </row>
    <row r="70" spans="1:6" ht="15" customHeight="1" x14ac:dyDescent="0.2">
      <c r="A70" s="228" t="s">
        <v>45</v>
      </c>
      <c r="B70" s="227" t="s">
        <v>46</v>
      </c>
      <c r="C70" s="225" t="s">
        <v>242</v>
      </c>
      <c r="D70" s="226" t="s">
        <v>241</v>
      </c>
      <c r="E70" s="225" t="s">
        <v>240</v>
      </c>
      <c r="F70" s="224"/>
    </row>
    <row r="71" spans="1:6" x14ac:dyDescent="0.2">
      <c r="A71" s="223"/>
      <c r="B71" s="223"/>
      <c r="C71" s="222"/>
      <c r="D71" s="222"/>
      <c r="E71" s="222"/>
      <c r="F71" s="10"/>
    </row>
    <row r="72" spans="1:6" x14ac:dyDescent="0.2">
      <c r="A72" s="223"/>
      <c r="B72" s="223"/>
      <c r="C72" s="222"/>
      <c r="D72" s="222"/>
      <c r="E72" s="222"/>
      <c r="F72" s="10"/>
    </row>
    <row r="73" spans="1:6" x14ac:dyDescent="0.2">
      <c r="A73" s="223"/>
      <c r="B73" s="223"/>
      <c r="C73" s="222"/>
      <c r="D73" s="222"/>
      <c r="E73" s="222"/>
      <c r="F73" s="10"/>
    </row>
    <row r="74" spans="1:6" x14ac:dyDescent="0.2">
      <c r="A74" s="223"/>
      <c r="B74" s="452" t="s">
        <v>520</v>
      </c>
      <c r="C74" s="222"/>
      <c r="D74" s="222"/>
      <c r="E74" s="222"/>
      <c r="F74" s="10"/>
    </row>
    <row r="75" spans="1:6" x14ac:dyDescent="0.2">
      <c r="A75" s="223"/>
      <c r="B75" s="223"/>
      <c r="C75" s="222"/>
      <c r="D75" s="222"/>
      <c r="E75" s="222"/>
      <c r="F75" s="10"/>
    </row>
    <row r="76" spans="1:6" x14ac:dyDescent="0.2">
      <c r="A76" s="223"/>
      <c r="B76" s="223"/>
      <c r="C76" s="222"/>
      <c r="D76" s="222"/>
      <c r="E76" s="222"/>
      <c r="F76" s="10"/>
    </row>
    <row r="77" spans="1:6" x14ac:dyDescent="0.2">
      <c r="A77" s="223"/>
      <c r="B77" s="223"/>
      <c r="C77" s="222"/>
      <c r="D77" s="222"/>
      <c r="E77" s="222"/>
      <c r="F77" s="10"/>
    </row>
    <row r="78" spans="1:6" x14ac:dyDescent="0.2">
      <c r="A78" s="221"/>
      <c r="B78" s="221" t="s">
        <v>239</v>
      </c>
      <c r="C78" s="220">
        <f>SUM(C71:C77)</f>
        <v>0</v>
      </c>
      <c r="D78" s="219"/>
      <c r="E78" s="218"/>
      <c r="F78" s="11"/>
    </row>
  </sheetData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Q8"/>
  <sheetViews>
    <sheetView view="pageBreakPreview" zoomScale="120" zoomScaleNormal="100" zoomScaleSheetLayoutView="120" workbookViewId="0">
      <selection sqref="A1:B1"/>
    </sheetView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87"/>
    </row>
    <row r="5" spans="1:17" ht="11.25" customHeight="1" x14ac:dyDescent="0.2">
      <c r="A5" s="19" t="s">
        <v>51</v>
      </c>
      <c r="B5" s="20"/>
      <c r="C5" s="87"/>
      <c r="D5" s="87"/>
      <c r="E5" s="17"/>
      <c r="F5" s="17"/>
      <c r="G5" s="17"/>
      <c r="H5" s="86" t="s">
        <v>50</v>
      </c>
    </row>
    <row r="6" spans="1:17" x14ac:dyDescent="0.2">
      <c r="J6" s="475"/>
      <c r="K6" s="475"/>
      <c r="L6" s="475"/>
      <c r="M6" s="475"/>
      <c r="N6" s="475"/>
      <c r="O6" s="475"/>
      <c r="P6" s="475"/>
      <c r="Q6" s="475"/>
    </row>
    <row r="7" spans="1:17" x14ac:dyDescent="0.2">
      <c r="A7" s="3" t="s">
        <v>52</v>
      </c>
    </row>
    <row r="8" spans="1:17" ht="52.5" customHeight="1" x14ac:dyDescent="0.2">
      <c r="A8" s="476" t="s">
        <v>53</v>
      </c>
      <c r="B8" s="476"/>
      <c r="C8" s="476"/>
      <c r="D8" s="476"/>
      <c r="E8" s="476"/>
      <c r="F8" s="476"/>
      <c r="G8" s="476"/>
      <c r="H8" s="476"/>
    </row>
  </sheetData>
  <mergeCells count="2">
    <mergeCell ref="J6:Q6"/>
    <mergeCell ref="A8:H8"/>
  </mergeCells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D20"/>
  <sheetViews>
    <sheetView zoomScaleNormal="100" zoomScaleSheetLayoutView="100" workbookViewId="0">
      <selection activeCell="A3" sqref="A3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4" width="17.6640625" style="89" customWidth="1"/>
    <col min="5" max="16384" width="11.44140625" style="89"/>
  </cols>
  <sheetData>
    <row r="1" spans="1:4" x14ac:dyDescent="0.2">
      <c r="A1" s="21" t="s">
        <v>43</v>
      </c>
      <c r="B1" s="21"/>
      <c r="C1" s="4"/>
      <c r="D1" s="5"/>
    </row>
    <row r="2" spans="1:4" x14ac:dyDescent="0.2">
      <c r="A2" s="21" t="s">
        <v>139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8" customFormat="1" ht="11.25" customHeight="1" x14ac:dyDescent="0.3">
      <c r="A5" s="310" t="s">
        <v>331</v>
      </c>
      <c r="B5" s="320"/>
      <c r="C5" s="319"/>
      <c r="D5" s="318" t="s">
        <v>328</v>
      </c>
    </row>
    <row r="6" spans="1:4" x14ac:dyDescent="0.2">
      <c r="A6" s="316"/>
      <c r="B6" s="316"/>
      <c r="C6" s="317"/>
      <c r="D6" s="316"/>
    </row>
    <row r="7" spans="1:4" ht="15" customHeight="1" x14ac:dyDescent="0.2">
      <c r="A7" s="228" t="s">
        <v>45</v>
      </c>
      <c r="B7" s="227" t="s">
        <v>46</v>
      </c>
      <c r="C7" s="225" t="s">
        <v>242</v>
      </c>
      <c r="D7" s="315" t="s">
        <v>260</v>
      </c>
    </row>
    <row r="8" spans="1:4" x14ac:dyDescent="0.2">
      <c r="A8" s="286"/>
      <c r="B8" s="286"/>
      <c r="C8" s="231"/>
      <c r="D8" s="314"/>
    </row>
    <row r="9" spans="1:4" x14ac:dyDescent="0.2">
      <c r="A9" s="286"/>
      <c r="B9" s="286" t="s">
        <v>520</v>
      </c>
      <c r="C9" s="313"/>
      <c r="D9" s="314"/>
    </row>
    <row r="10" spans="1:4" x14ac:dyDescent="0.2">
      <c r="A10" s="286"/>
      <c r="B10" s="286"/>
      <c r="C10" s="313"/>
      <c r="D10" s="312"/>
    </row>
    <row r="11" spans="1:4" x14ac:dyDescent="0.2">
      <c r="A11" s="253"/>
      <c r="B11" s="253" t="s">
        <v>330</v>
      </c>
      <c r="C11" s="233">
        <f>SUM(C8:C10)</f>
        <v>0</v>
      </c>
      <c r="D11" s="311"/>
    </row>
    <row r="14" spans="1:4" ht="11.25" customHeight="1" x14ac:dyDescent="0.2">
      <c r="A14" s="310" t="s">
        <v>329</v>
      </c>
      <c r="B14" s="320"/>
      <c r="C14" s="319"/>
      <c r="D14" s="318" t="s">
        <v>328</v>
      </c>
    </row>
    <row r="15" spans="1:4" x14ac:dyDescent="0.2">
      <c r="A15" s="316"/>
      <c r="B15" s="316"/>
      <c r="C15" s="317"/>
      <c r="D15" s="316"/>
    </row>
    <row r="16" spans="1:4" ht="15" customHeight="1" x14ac:dyDescent="0.2">
      <c r="A16" s="228" t="s">
        <v>45</v>
      </c>
      <c r="B16" s="227" t="s">
        <v>46</v>
      </c>
      <c r="C16" s="225" t="s">
        <v>242</v>
      </c>
      <c r="D16" s="315" t="s">
        <v>260</v>
      </c>
    </row>
    <row r="17" spans="1:4" x14ac:dyDescent="0.2">
      <c r="A17" s="286"/>
      <c r="B17" s="286"/>
      <c r="C17" s="231"/>
      <c r="D17" s="314"/>
    </row>
    <row r="18" spans="1:4" x14ac:dyDescent="0.2">
      <c r="A18" s="286"/>
      <c r="B18" s="286" t="s">
        <v>520</v>
      </c>
      <c r="C18" s="313"/>
      <c r="D18" s="314"/>
    </row>
    <row r="19" spans="1:4" x14ac:dyDescent="0.2">
      <c r="A19" s="286"/>
      <c r="B19" s="286"/>
      <c r="C19" s="313"/>
      <c r="D19" s="312"/>
    </row>
    <row r="20" spans="1:4" x14ac:dyDescent="0.2">
      <c r="A20" s="253"/>
      <c r="B20" s="253" t="s">
        <v>327</v>
      </c>
      <c r="C20" s="233">
        <f>SUM(C17:C19)</f>
        <v>0</v>
      </c>
      <c r="D20" s="311"/>
    </row>
  </sheetData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D8"/>
  <sheetViews>
    <sheetView view="pageBreakPreview" zoomScale="110" zoomScaleNormal="100" zoomScaleSheetLayoutView="11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2" spans="1:4" ht="15" customHeight="1" x14ac:dyDescent="0.2">
      <c r="A2" s="465" t="s">
        <v>143</v>
      </c>
      <c r="B2" s="466"/>
      <c r="C2" s="88"/>
      <c r="D2" s="88"/>
    </row>
    <row r="3" spans="1:4" ht="10.8" thickBot="1" x14ac:dyDescent="0.25">
      <c r="A3" s="88"/>
      <c r="B3" s="88"/>
      <c r="C3" s="88"/>
      <c r="D3" s="88"/>
    </row>
    <row r="4" spans="1:4" ht="14.1" customHeight="1" x14ac:dyDescent="0.2">
      <c r="A4" s="137" t="s">
        <v>234</v>
      </c>
      <c r="B4" s="94"/>
      <c r="C4" s="94"/>
      <c r="D4" s="95"/>
    </row>
    <row r="5" spans="1:4" ht="14.1" customHeight="1" x14ac:dyDescent="0.2">
      <c r="A5" s="139" t="s">
        <v>144</v>
      </c>
      <c r="B5" s="12"/>
      <c r="C5" s="12"/>
      <c r="D5" s="96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97"/>
      <c r="D7" s="98"/>
    </row>
    <row r="8" spans="1:4" x14ac:dyDescent="0.2">
      <c r="A8" s="88"/>
      <c r="B8" s="88"/>
      <c r="C8" s="88"/>
      <c r="D8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H75"/>
  <sheetViews>
    <sheetView zoomScaleNormal="100" zoomScaleSheetLayoutView="100" workbookViewId="0"/>
  </sheetViews>
  <sheetFormatPr baseColWidth="10" defaultColWidth="13.6640625" defaultRowHeight="10.199999999999999" x14ac:dyDescent="0.2"/>
  <cols>
    <col min="1" max="1" width="20.6640625" style="89" customWidth="1"/>
    <col min="2" max="2" width="50.6640625" style="89" customWidth="1"/>
    <col min="3" max="7" width="17.6640625" style="7" customWidth="1"/>
    <col min="8" max="8" width="17.6640625" style="89" customWidth="1"/>
    <col min="9" max="16384" width="13.6640625" style="89"/>
  </cols>
  <sheetData>
    <row r="1" spans="1:8" ht="11.25" customHeight="1" x14ac:dyDescent="0.2">
      <c r="A1" s="3" t="s">
        <v>43</v>
      </c>
      <c r="B1" s="3"/>
      <c r="C1" s="249"/>
      <c r="D1" s="249"/>
      <c r="E1" s="249"/>
      <c r="F1" s="249"/>
      <c r="G1" s="249"/>
      <c r="H1" s="5"/>
    </row>
    <row r="2" spans="1:8" x14ac:dyDescent="0.2">
      <c r="A2" s="3" t="s">
        <v>139</v>
      </c>
      <c r="B2" s="3"/>
      <c r="C2" s="249"/>
      <c r="D2" s="249"/>
      <c r="E2" s="249"/>
      <c r="F2" s="249"/>
      <c r="G2" s="249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7" t="s">
        <v>336</v>
      </c>
      <c r="B5" s="190"/>
      <c r="C5" s="23"/>
      <c r="D5" s="23"/>
      <c r="E5" s="23"/>
      <c r="F5" s="23"/>
      <c r="G5" s="23"/>
      <c r="H5" s="324" t="s">
        <v>333</v>
      </c>
    </row>
    <row r="6" spans="1:8" x14ac:dyDescent="0.2">
      <c r="A6" s="287"/>
    </row>
    <row r="7" spans="1:8" ht="15" customHeight="1" x14ac:dyDescent="0.2">
      <c r="A7" s="228" t="s">
        <v>45</v>
      </c>
      <c r="B7" s="227" t="s">
        <v>46</v>
      </c>
      <c r="C7" s="225" t="s">
        <v>242</v>
      </c>
      <c r="D7" s="267" t="s">
        <v>264</v>
      </c>
      <c r="E7" s="267" t="s">
        <v>263</v>
      </c>
      <c r="F7" s="267" t="s">
        <v>262</v>
      </c>
      <c r="G7" s="266" t="s">
        <v>261</v>
      </c>
      <c r="H7" s="227" t="s">
        <v>260</v>
      </c>
    </row>
    <row r="8" spans="1:8" ht="20.399999999999999" x14ac:dyDescent="0.2">
      <c r="A8" s="223" t="s">
        <v>598</v>
      </c>
      <c r="B8" s="223" t="s">
        <v>599</v>
      </c>
      <c r="C8" s="222">
        <v>75717.429999999993</v>
      </c>
      <c r="D8" s="222">
        <v>75717.429999999993</v>
      </c>
      <c r="E8" s="222"/>
      <c r="F8" s="222"/>
      <c r="G8" s="222"/>
      <c r="H8" s="323" t="s">
        <v>600</v>
      </c>
    </row>
    <row r="9" spans="1:8" ht="20.399999999999999" x14ac:dyDescent="0.2">
      <c r="A9" s="223" t="s">
        <v>786</v>
      </c>
      <c r="B9" s="223" t="s">
        <v>745</v>
      </c>
      <c r="C9" s="222">
        <v>79500.81</v>
      </c>
      <c r="D9" s="222">
        <v>79500.81</v>
      </c>
      <c r="E9" s="222"/>
      <c r="F9" s="222"/>
      <c r="G9" s="222"/>
      <c r="H9" s="323" t="s">
        <v>607</v>
      </c>
    </row>
    <row r="10" spans="1:8" ht="20.399999999999999" x14ac:dyDescent="0.2">
      <c r="A10" s="223" t="s">
        <v>787</v>
      </c>
      <c r="B10" s="223" t="s">
        <v>788</v>
      </c>
      <c r="C10" s="222">
        <v>99144.17</v>
      </c>
      <c r="D10" s="222">
        <v>99144.17</v>
      </c>
      <c r="E10" s="222"/>
      <c r="F10" s="222"/>
      <c r="G10" s="222"/>
      <c r="H10" s="323" t="s">
        <v>607</v>
      </c>
    </row>
    <row r="11" spans="1:8" ht="20.399999999999999" x14ac:dyDescent="0.2">
      <c r="A11" s="223" t="s">
        <v>601</v>
      </c>
      <c r="B11" s="223" t="s">
        <v>602</v>
      </c>
      <c r="C11" s="222">
        <v>184268.76</v>
      </c>
      <c r="D11" s="222">
        <v>184268.76</v>
      </c>
      <c r="E11" s="222"/>
      <c r="F11" s="222"/>
      <c r="G11" s="222"/>
      <c r="H11" s="323" t="s">
        <v>600</v>
      </c>
    </row>
    <row r="12" spans="1:8" ht="20.399999999999999" x14ac:dyDescent="0.2">
      <c r="A12" s="223" t="s">
        <v>603</v>
      </c>
      <c r="B12" s="223" t="s">
        <v>604</v>
      </c>
      <c r="C12" s="222">
        <v>8557.7000000000007</v>
      </c>
      <c r="D12" s="222">
        <v>8557.7000000000007</v>
      </c>
      <c r="E12" s="222"/>
      <c r="F12" s="222"/>
      <c r="G12" s="222"/>
      <c r="H12" s="323" t="s">
        <v>600</v>
      </c>
    </row>
    <row r="13" spans="1:8" ht="20.399999999999999" x14ac:dyDescent="0.2">
      <c r="A13" s="223" t="s">
        <v>605</v>
      </c>
      <c r="B13" s="223" t="s">
        <v>606</v>
      </c>
      <c r="C13" s="222">
        <v>8873.67</v>
      </c>
      <c r="D13" s="222">
        <v>8873.67</v>
      </c>
      <c r="E13" s="222"/>
      <c r="F13" s="222"/>
      <c r="G13" s="222"/>
      <c r="H13" s="323" t="s">
        <v>607</v>
      </c>
    </row>
    <row r="14" spans="1:8" ht="20.399999999999999" x14ac:dyDescent="0.2">
      <c r="A14" s="223" t="s">
        <v>608</v>
      </c>
      <c r="B14" s="223" t="s">
        <v>609</v>
      </c>
      <c r="C14" s="222">
        <v>9261.65</v>
      </c>
      <c r="D14" s="222">
        <v>9261.65</v>
      </c>
      <c r="E14" s="222"/>
      <c r="F14" s="222"/>
      <c r="G14" s="222"/>
      <c r="H14" s="323" t="s">
        <v>607</v>
      </c>
    </row>
    <row r="15" spans="1:8" ht="20.399999999999999" x14ac:dyDescent="0.2">
      <c r="A15" s="223" t="s">
        <v>610</v>
      </c>
      <c r="B15" s="223" t="s">
        <v>611</v>
      </c>
      <c r="C15" s="222">
        <v>0.01</v>
      </c>
      <c r="D15" s="222">
        <v>0.01</v>
      </c>
      <c r="E15" s="222"/>
      <c r="F15" s="222"/>
      <c r="G15" s="222"/>
      <c r="H15" s="323" t="s">
        <v>607</v>
      </c>
    </row>
    <row r="16" spans="1:8" ht="20.399999999999999" x14ac:dyDescent="0.2">
      <c r="A16" s="223" t="s">
        <v>612</v>
      </c>
      <c r="B16" s="223" t="s">
        <v>613</v>
      </c>
      <c r="C16" s="222">
        <v>11939.2</v>
      </c>
      <c r="D16" s="222">
        <v>11939.2</v>
      </c>
      <c r="E16" s="222"/>
      <c r="F16" s="222"/>
      <c r="G16" s="222"/>
      <c r="H16" s="323" t="s">
        <v>607</v>
      </c>
    </row>
    <row r="17" spans="1:8" ht="20.399999999999999" x14ac:dyDescent="0.2">
      <c r="A17" s="223" t="s">
        <v>614</v>
      </c>
      <c r="B17" s="223" t="s">
        <v>615</v>
      </c>
      <c r="C17" s="222">
        <v>66.17</v>
      </c>
      <c r="D17" s="222">
        <v>66.17</v>
      </c>
      <c r="E17" s="222"/>
      <c r="F17" s="222"/>
      <c r="G17" s="222"/>
      <c r="H17" s="323" t="s">
        <v>607</v>
      </c>
    </row>
    <row r="18" spans="1:8" ht="20.399999999999999" x14ac:dyDescent="0.2">
      <c r="A18" s="223" t="s">
        <v>616</v>
      </c>
      <c r="B18" s="223" t="s">
        <v>617</v>
      </c>
      <c r="C18" s="222">
        <v>8233.2099999999991</v>
      </c>
      <c r="D18" s="222">
        <v>8233.2099999999991</v>
      </c>
      <c r="E18" s="222"/>
      <c r="F18" s="222"/>
      <c r="G18" s="222"/>
      <c r="H18" s="323" t="s">
        <v>607</v>
      </c>
    </row>
    <row r="19" spans="1:8" ht="20.399999999999999" x14ac:dyDescent="0.2">
      <c r="A19" s="223" t="s">
        <v>618</v>
      </c>
      <c r="B19" s="223" t="s">
        <v>619</v>
      </c>
      <c r="C19" s="222">
        <v>17578.150000000001</v>
      </c>
      <c r="D19" s="222">
        <v>17578.150000000001</v>
      </c>
      <c r="E19" s="222"/>
      <c r="F19" s="222"/>
      <c r="G19" s="222"/>
      <c r="H19" s="323" t="s">
        <v>607</v>
      </c>
    </row>
    <row r="20" spans="1:8" ht="20.399999999999999" x14ac:dyDescent="0.2">
      <c r="A20" s="223" t="s">
        <v>620</v>
      </c>
      <c r="B20" s="223" t="s">
        <v>790</v>
      </c>
      <c r="C20" s="222">
        <v>7744.29</v>
      </c>
      <c r="D20" s="222">
        <v>7744.29</v>
      </c>
      <c r="E20" s="222"/>
      <c r="F20" s="222"/>
      <c r="G20" s="222"/>
      <c r="H20" s="323" t="s">
        <v>607</v>
      </c>
    </row>
    <row r="21" spans="1:8" ht="20.399999999999999" x14ac:dyDescent="0.2">
      <c r="A21" s="223" t="s">
        <v>789</v>
      </c>
      <c r="B21" s="223" t="s">
        <v>791</v>
      </c>
      <c r="C21" s="222">
        <v>5991.65</v>
      </c>
      <c r="D21" s="222">
        <v>5991.65</v>
      </c>
      <c r="E21" s="222"/>
      <c r="F21" s="222"/>
      <c r="G21" s="222"/>
      <c r="H21" s="323" t="s">
        <v>607</v>
      </c>
    </row>
    <row r="22" spans="1:8" ht="20.399999999999999" x14ac:dyDescent="0.2">
      <c r="A22" s="223" t="s">
        <v>621</v>
      </c>
      <c r="B22" s="223" t="s">
        <v>622</v>
      </c>
      <c r="C22" s="222">
        <v>37153.230000000003</v>
      </c>
      <c r="D22" s="222">
        <v>37153.230000000003</v>
      </c>
      <c r="E22" s="222"/>
      <c r="F22" s="222"/>
      <c r="G22" s="222"/>
      <c r="H22" s="323" t="s">
        <v>600</v>
      </c>
    </row>
    <row r="23" spans="1:8" ht="20.399999999999999" x14ac:dyDescent="0.2">
      <c r="A23" s="223" t="s">
        <v>623</v>
      </c>
      <c r="B23" s="223" t="s">
        <v>624</v>
      </c>
      <c r="C23" s="222">
        <v>3716.11</v>
      </c>
      <c r="D23" s="222">
        <v>3716.11</v>
      </c>
      <c r="E23" s="222"/>
      <c r="F23" s="222"/>
      <c r="G23" s="222"/>
      <c r="H23" s="323" t="s">
        <v>600</v>
      </c>
    </row>
    <row r="24" spans="1:8" ht="20.399999999999999" x14ac:dyDescent="0.2">
      <c r="A24" s="223" t="s">
        <v>625</v>
      </c>
      <c r="B24" s="223" t="s">
        <v>626</v>
      </c>
      <c r="C24" s="222">
        <v>37214</v>
      </c>
      <c r="D24" s="222">
        <v>37214</v>
      </c>
      <c r="E24" s="222"/>
      <c r="F24" s="222"/>
      <c r="G24" s="222"/>
      <c r="H24" s="323" t="s">
        <v>600</v>
      </c>
    </row>
    <row r="25" spans="1:8" hidden="1" x14ac:dyDescent="0.2">
      <c r="A25" s="223"/>
      <c r="B25" s="223"/>
      <c r="C25" s="222"/>
      <c r="D25" s="222"/>
      <c r="E25" s="222"/>
      <c r="F25" s="222"/>
      <c r="G25" s="222"/>
      <c r="H25" s="323"/>
    </row>
    <row r="26" spans="1:8" hidden="1" x14ac:dyDescent="0.2">
      <c r="A26" s="223"/>
      <c r="B26" s="223"/>
      <c r="C26" s="222"/>
      <c r="D26" s="222"/>
      <c r="E26" s="222"/>
      <c r="F26" s="222"/>
      <c r="G26" s="222"/>
      <c r="H26" s="323"/>
    </row>
    <row r="27" spans="1:8" hidden="1" x14ac:dyDescent="0.2">
      <c r="A27" s="223"/>
      <c r="B27" s="223"/>
      <c r="C27" s="222"/>
      <c r="D27" s="222"/>
      <c r="E27" s="222"/>
      <c r="F27" s="222"/>
      <c r="G27" s="222"/>
      <c r="H27" s="323"/>
    </row>
    <row r="28" spans="1:8" hidden="1" x14ac:dyDescent="0.2">
      <c r="A28" s="223"/>
      <c r="B28" s="223"/>
      <c r="C28" s="222"/>
      <c r="D28" s="222"/>
      <c r="E28" s="222"/>
      <c r="F28" s="222"/>
      <c r="G28" s="222"/>
      <c r="H28" s="323"/>
    </row>
    <row r="29" spans="1:8" hidden="1" x14ac:dyDescent="0.2">
      <c r="A29" s="223"/>
      <c r="B29" s="223"/>
      <c r="C29" s="222"/>
      <c r="D29" s="222"/>
      <c r="E29" s="222"/>
      <c r="F29" s="222"/>
      <c r="G29" s="222"/>
      <c r="H29" s="323"/>
    </row>
    <row r="30" spans="1:8" hidden="1" x14ac:dyDescent="0.2">
      <c r="A30" s="223"/>
      <c r="B30" s="223"/>
      <c r="C30" s="222"/>
      <c r="D30" s="222"/>
      <c r="E30" s="222"/>
      <c r="F30" s="222"/>
      <c r="G30" s="222"/>
      <c r="H30" s="323"/>
    </row>
    <row r="31" spans="1:8" hidden="1" x14ac:dyDescent="0.2">
      <c r="A31" s="223"/>
      <c r="B31" s="223"/>
      <c r="C31" s="222"/>
      <c r="D31" s="222"/>
      <c r="E31" s="222"/>
      <c r="F31" s="222"/>
      <c r="G31" s="222"/>
      <c r="H31" s="323"/>
    </row>
    <row r="32" spans="1:8" hidden="1" x14ac:dyDescent="0.2">
      <c r="A32" s="223"/>
      <c r="B32" s="223"/>
      <c r="C32" s="222"/>
      <c r="D32" s="222"/>
      <c r="E32" s="222"/>
      <c r="F32" s="222"/>
      <c r="G32" s="222"/>
      <c r="H32" s="323"/>
    </row>
    <row r="33" spans="1:8" hidden="1" x14ac:dyDescent="0.2">
      <c r="A33" s="223"/>
      <c r="B33" s="223"/>
      <c r="C33" s="222"/>
      <c r="D33" s="222"/>
      <c r="E33" s="222"/>
      <c r="F33" s="222"/>
      <c r="G33" s="222"/>
      <c r="H33" s="323"/>
    </row>
    <row r="34" spans="1:8" hidden="1" x14ac:dyDescent="0.2">
      <c r="A34" s="223"/>
      <c r="B34" s="223"/>
      <c r="C34" s="222"/>
      <c r="D34" s="222"/>
      <c r="E34" s="222"/>
      <c r="F34" s="222"/>
      <c r="G34" s="222"/>
      <c r="H34" s="323"/>
    </row>
    <row r="35" spans="1:8" hidden="1" x14ac:dyDescent="0.2">
      <c r="A35" s="223"/>
      <c r="B35" s="223"/>
      <c r="C35" s="222"/>
      <c r="D35" s="222"/>
      <c r="E35" s="222"/>
      <c r="F35" s="222"/>
      <c r="G35" s="222"/>
      <c r="H35" s="323"/>
    </row>
    <row r="36" spans="1:8" hidden="1" x14ac:dyDescent="0.2">
      <c r="A36" s="223"/>
      <c r="B36" s="223"/>
      <c r="C36" s="222"/>
      <c r="D36" s="222"/>
      <c r="E36" s="222"/>
      <c r="F36" s="222"/>
      <c r="G36" s="222"/>
      <c r="H36" s="323"/>
    </row>
    <row r="37" spans="1:8" hidden="1" x14ac:dyDescent="0.2">
      <c r="A37" s="223"/>
      <c r="B37" s="223"/>
      <c r="C37" s="222"/>
      <c r="D37" s="222"/>
      <c r="E37" s="222"/>
      <c r="F37" s="222"/>
      <c r="G37" s="222"/>
      <c r="H37" s="323"/>
    </row>
    <row r="38" spans="1:8" hidden="1" x14ac:dyDescent="0.2">
      <c r="A38" s="223"/>
      <c r="B38" s="223"/>
      <c r="C38" s="222"/>
      <c r="D38" s="222"/>
      <c r="E38" s="222"/>
      <c r="F38" s="222"/>
      <c r="G38" s="222"/>
      <c r="H38" s="323"/>
    </row>
    <row r="39" spans="1:8" hidden="1" x14ac:dyDescent="0.2">
      <c r="A39" s="223"/>
      <c r="B39" s="223"/>
      <c r="C39" s="222"/>
      <c r="D39" s="222"/>
      <c r="E39" s="222"/>
      <c r="F39" s="222"/>
      <c r="G39" s="222"/>
      <c r="H39" s="323"/>
    </row>
    <row r="40" spans="1:8" hidden="1" x14ac:dyDescent="0.2">
      <c r="A40" s="223"/>
      <c r="B40" s="223"/>
      <c r="C40" s="222"/>
      <c r="D40" s="222"/>
      <c r="E40" s="222"/>
      <c r="F40" s="222"/>
      <c r="G40" s="222"/>
      <c r="H40" s="323"/>
    </row>
    <row r="41" spans="1:8" hidden="1" x14ac:dyDescent="0.2">
      <c r="A41" s="223"/>
      <c r="B41" s="223"/>
      <c r="C41" s="222"/>
      <c r="D41" s="222"/>
      <c r="E41" s="222"/>
      <c r="F41" s="222"/>
      <c r="G41" s="222"/>
      <c r="H41" s="323"/>
    </row>
    <row r="42" spans="1:8" hidden="1" x14ac:dyDescent="0.2">
      <c r="A42" s="223"/>
      <c r="B42" s="223"/>
      <c r="C42" s="222"/>
      <c r="D42" s="222"/>
      <c r="E42" s="222"/>
      <c r="F42" s="222"/>
      <c r="G42" s="222"/>
      <c r="H42" s="323"/>
    </row>
    <row r="43" spans="1:8" hidden="1" x14ac:dyDescent="0.2">
      <c r="A43" s="223"/>
      <c r="B43" s="223"/>
      <c r="C43" s="222"/>
      <c r="D43" s="222"/>
      <c r="E43" s="222"/>
      <c r="F43" s="222"/>
      <c r="G43" s="222"/>
      <c r="H43" s="323"/>
    </row>
    <row r="44" spans="1:8" hidden="1" x14ac:dyDescent="0.2">
      <c r="A44" s="223"/>
      <c r="B44" s="223"/>
      <c r="C44" s="222"/>
      <c r="D44" s="222"/>
      <c r="E44" s="222"/>
      <c r="F44" s="222"/>
      <c r="G44" s="222"/>
      <c r="H44" s="323"/>
    </row>
    <row r="45" spans="1:8" hidden="1" x14ac:dyDescent="0.2">
      <c r="A45" s="223"/>
      <c r="B45" s="223"/>
      <c r="C45" s="222"/>
      <c r="D45" s="222"/>
      <c r="E45" s="222"/>
      <c r="F45" s="222"/>
      <c r="G45" s="222"/>
      <c r="H45" s="323"/>
    </row>
    <row r="46" spans="1:8" hidden="1" x14ac:dyDescent="0.2">
      <c r="A46" s="223"/>
      <c r="B46" s="223"/>
      <c r="C46" s="222"/>
      <c r="D46" s="222"/>
      <c r="E46" s="222"/>
      <c r="F46" s="222"/>
      <c r="G46" s="222"/>
      <c r="H46" s="323"/>
    </row>
    <row r="47" spans="1:8" hidden="1" x14ac:dyDescent="0.2">
      <c r="A47" s="223"/>
      <c r="B47" s="223"/>
      <c r="C47" s="222"/>
      <c r="D47" s="222"/>
      <c r="E47" s="222"/>
      <c r="F47" s="222"/>
      <c r="G47" s="222"/>
      <c r="H47" s="323"/>
    </row>
    <row r="48" spans="1:8" hidden="1" x14ac:dyDescent="0.2">
      <c r="A48" s="223"/>
      <c r="B48" s="223"/>
      <c r="C48" s="222"/>
      <c r="D48" s="222"/>
      <c r="E48" s="222"/>
      <c r="F48" s="222"/>
      <c r="G48" s="222"/>
      <c r="H48" s="323"/>
    </row>
    <row r="49" spans="1:8" hidden="1" x14ac:dyDescent="0.2">
      <c r="A49" s="223"/>
      <c r="B49" s="223"/>
      <c r="C49" s="222"/>
      <c r="D49" s="222"/>
      <c r="E49" s="222"/>
      <c r="F49" s="222"/>
      <c r="G49" s="222"/>
      <c r="H49" s="323"/>
    </row>
    <row r="50" spans="1:8" hidden="1" x14ac:dyDescent="0.2">
      <c r="A50" s="223"/>
      <c r="B50" s="223"/>
      <c r="C50" s="222"/>
      <c r="D50" s="222"/>
      <c r="E50" s="222"/>
      <c r="F50" s="222"/>
      <c r="G50" s="222"/>
      <c r="H50" s="323"/>
    </row>
    <row r="51" spans="1:8" hidden="1" x14ac:dyDescent="0.2">
      <c r="A51" s="223"/>
      <c r="B51" s="223"/>
      <c r="C51" s="222"/>
      <c r="D51" s="222"/>
      <c r="E51" s="222"/>
      <c r="F51" s="222"/>
      <c r="G51" s="222"/>
      <c r="H51" s="323"/>
    </row>
    <row r="52" spans="1:8" hidden="1" x14ac:dyDescent="0.2">
      <c r="A52" s="223"/>
      <c r="B52" s="223"/>
      <c r="C52" s="222"/>
      <c r="D52" s="222"/>
      <c r="E52" s="222"/>
      <c r="F52" s="222"/>
      <c r="G52" s="222"/>
      <c r="H52" s="323"/>
    </row>
    <row r="53" spans="1:8" hidden="1" x14ac:dyDescent="0.2">
      <c r="A53" s="223"/>
      <c r="B53" s="223"/>
      <c r="C53" s="222"/>
      <c r="D53" s="222"/>
      <c r="E53" s="222"/>
      <c r="F53" s="222"/>
      <c r="G53" s="222"/>
      <c r="H53" s="323"/>
    </row>
    <row r="54" spans="1:8" hidden="1" x14ac:dyDescent="0.2">
      <c r="A54" s="223"/>
      <c r="B54" s="223"/>
      <c r="C54" s="222"/>
      <c r="D54" s="222"/>
      <c r="E54" s="222"/>
      <c r="F54" s="222"/>
      <c r="G54" s="222"/>
      <c r="H54" s="323"/>
    </row>
    <row r="55" spans="1:8" x14ac:dyDescent="0.2">
      <c r="A55" s="322"/>
      <c r="B55" s="322" t="s">
        <v>335</v>
      </c>
      <c r="C55" s="321">
        <f>SUM(C8:C54)</f>
        <v>594960.21000000008</v>
      </c>
      <c r="D55" s="321">
        <f>SUM(D8:D54)</f>
        <v>594960.21000000008</v>
      </c>
      <c r="E55" s="321">
        <f>SUM(E8:E54)</f>
        <v>0</v>
      </c>
      <c r="F55" s="321">
        <f>SUM(F8:F54)</f>
        <v>0</v>
      </c>
      <c r="G55" s="321">
        <f>SUM(G8:G54)</f>
        <v>0</v>
      </c>
      <c r="H55" s="321"/>
    </row>
    <row r="58" spans="1:8" x14ac:dyDescent="0.2">
      <c r="A58" s="217" t="s">
        <v>334</v>
      </c>
      <c r="B58" s="190"/>
      <c r="C58" s="23"/>
      <c r="D58" s="23"/>
      <c r="E58" s="23"/>
      <c r="F58" s="23"/>
      <c r="G58" s="23"/>
      <c r="H58" s="324" t="s">
        <v>333</v>
      </c>
    </row>
    <row r="59" spans="1:8" x14ac:dyDescent="0.2">
      <c r="A59" s="287"/>
    </row>
    <row r="60" spans="1:8" ht="15" customHeight="1" x14ac:dyDescent="0.2">
      <c r="A60" s="228" t="s">
        <v>45</v>
      </c>
      <c r="B60" s="227" t="s">
        <v>46</v>
      </c>
      <c r="C60" s="225" t="s">
        <v>242</v>
      </c>
      <c r="D60" s="267" t="s">
        <v>264</v>
      </c>
      <c r="E60" s="267" t="s">
        <v>263</v>
      </c>
      <c r="F60" s="267" t="s">
        <v>262</v>
      </c>
      <c r="G60" s="266" t="s">
        <v>261</v>
      </c>
      <c r="H60" s="227" t="s">
        <v>260</v>
      </c>
    </row>
    <row r="61" spans="1:8" x14ac:dyDescent="0.2">
      <c r="A61" s="223"/>
      <c r="B61" s="223"/>
      <c r="C61" s="222"/>
      <c r="D61" s="222"/>
      <c r="E61" s="222"/>
      <c r="F61" s="222"/>
      <c r="G61" s="222"/>
      <c r="H61" s="323"/>
    </row>
    <row r="62" spans="1:8" x14ac:dyDescent="0.2">
      <c r="A62" s="223"/>
      <c r="B62" s="223"/>
      <c r="C62" s="222"/>
      <c r="D62" s="222"/>
      <c r="E62" s="222"/>
      <c r="F62" s="222"/>
      <c r="G62" s="222"/>
      <c r="H62" s="323"/>
    </row>
    <row r="63" spans="1:8" x14ac:dyDescent="0.2">
      <c r="A63" s="223"/>
      <c r="B63" s="223"/>
      <c r="C63" s="222"/>
      <c r="D63" s="222"/>
      <c r="E63" s="222"/>
      <c r="F63" s="222"/>
      <c r="G63" s="222"/>
      <c r="H63" s="323"/>
    </row>
    <row r="64" spans="1:8" x14ac:dyDescent="0.2">
      <c r="A64" s="223"/>
      <c r="B64" s="223"/>
      <c r="C64" s="222"/>
      <c r="D64" s="222"/>
      <c r="E64" s="222"/>
      <c r="F64" s="222"/>
      <c r="G64" s="222"/>
      <c r="H64" s="323"/>
    </row>
    <row r="65" spans="1:8" x14ac:dyDescent="0.2">
      <c r="A65" s="223"/>
      <c r="B65" s="223"/>
      <c r="C65" s="222"/>
      <c r="D65" s="222"/>
      <c r="E65" s="222"/>
      <c r="F65" s="222"/>
      <c r="G65" s="222"/>
      <c r="H65" s="323"/>
    </row>
    <row r="66" spans="1:8" x14ac:dyDescent="0.2">
      <c r="A66" s="223"/>
      <c r="B66" s="223" t="s">
        <v>520</v>
      </c>
      <c r="C66" s="222"/>
      <c r="D66" s="222"/>
      <c r="E66" s="222"/>
      <c r="F66" s="222"/>
      <c r="G66" s="222"/>
      <c r="H66" s="323"/>
    </row>
    <row r="67" spans="1:8" x14ac:dyDescent="0.2">
      <c r="A67" s="223"/>
      <c r="B67" s="223"/>
      <c r="C67" s="222"/>
      <c r="D67" s="222"/>
      <c r="E67" s="222"/>
      <c r="F67" s="222"/>
      <c r="G67" s="222"/>
      <c r="H67" s="323"/>
    </row>
    <row r="68" spans="1:8" x14ac:dyDescent="0.2">
      <c r="A68" s="223"/>
      <c r="B68" s="223"/>
      <c r="C68" s="222"/>
      <c r="D68" s="222"/>
      <c r="E68" s="222"/>
      <c r="F68" s="222"/>
      <c r="G68" s="222"/>
      <c r="H68" s="323"/>
    </row>
    <row r="69" spans="1:8" x14ac:dyDescent="0.2">
      <c r="A69" s="223"/>
      <c r="B69" s="223"/>
      <c r="C69" s="222"/>
      <c r="D69" s="222"/>
      <c r="E69" s="222"/>
      <c r="F69" s="222"/>
      <c r="G69" s="222"/>
      <c r="H69" s="323"/>
    </row>
    <row r="70" spans="1:8" x14ac:dyDescent="0.2">
      <c r="A70" s="223"/>
      <c r="B70" s="223"/>
      <c r="C70" s="222"/>
      <c r="D70" s="222"/>
      <c r="E70" s="222"/>
      <c r="F70" s="222"/>
      <c r="G70" s="222"/>
      <c r="H70" s="323"/>
    </row>
    <row r="71" spans="1:8" x14ac:dyDescent="0.2">
      <c r="A71" s="223"/>
      <c r="B71" s="223"/>
      <c r="C71" s="222"/>
      <c r="D71" s="222"/>
      <c r="E71" s="222"/>
      <c r="F71" s="222"/>
      <c r="G71" s="222"/>
      <c r="H71" s="323"/>
    </row>
    <row r="72" spans="1:8" x14ac:dyDescent="0.2">
      <c r="A72" s="223"/>
      <c r="B72" s="223"/>
      <c r="C72" s="222"/>
      <c r="D72" s="222"/>
      <c r="E72" s="222"/>
      <c r="F72" s="222"/>
      <c r="G72" s="222"/>
      <c r="H72" s="323"/>
    </row>
    <row r="73" spans="1:8" x14ac:dyDescent="0.2">
      <c r="A73" s="223"/>
      <c r="B73" s="223"/>
      <c r="C73" s="222"/>
      <c r="D73" s="222"/>
      <c r="E73" s="222"/>
      <c r="F73" s="222"/>
      <c r="G73" s="222"/>
      <c r="H73" s="323"/>
    </row>
    <row r="74" spans="1:8" x14ac:dyDescent="0.2">
      <c r="A74" s="223"/>
      <c r="B74" s="223"/>
      <c r="C74" s="222"/>
      <c r="D74" s="222"/>
      <c r="E74" s="222"/>
      <c r="F74" s="222"/>
      <c r="G74" s="222"/>
      <c r="H74" s="323"/>
    </row>
    <row r="75" spans="1:8" x14ac:dyDescent="0.2">
      <c r="A75" s="322"/>
      <c r="B75" s="322" t="s">
        <v>332</v>
      </c>
      <c r="C75" s="321">
        <f>SUM(C61:C74)</f>
        <v>0</v>
      </c>
      <c r="D75" s="321">
        <f>SUM(D61:D74)</f>
        <v>0</v>
      </c>
      <c r="E75" s="321">
        <f>SUM(E61:E74)</f>
        <v>0</v>
      </c>
      <c r="F75" s="321">
        <f>SUM(F61:F74)</f>
        <v>0</v>
      </c>
      <c r="G75" s="321">
        <f>SUM(G61:G74)</f>
        <v>0</v>
      </c>
      <c r="H75" s="321"/>
    </row>
  </sheetData>
  <dataValidations count="8">
    <dataValidation allowBlank="1" showInputMessage="1" showErrorMessage="1" prompt="Saldo final de la Información Financiera Trimestral que se presenta (trimestral: 1er, 2do, 3ro. o 4to.)." sqref="C7 C60"/>
    <dataValidation allowBlank="1" showInputMessage="1" showErrorMessage="1" prompt="Corresponde al número de la cuenta de acuerdo al Plan de Cuentas emitido por el CONAC (DOF 23/12/2015)." sqref="A7 A60"/>
    <dataValidation allowBlank="1" showInputMessage="1" showErrorMessage="1" prompt="Informar sobre la factibilidad de pago." sqref="H7 H60"/>
    <dataValidation allowBlank="1" showInputMessage="1" showErrorMessage="1" prompt="Importe de la cuentas por cobrar con vencimiento mayor a 365 días." sqref="G7 G60"/>
    <dataValidation allowBlank="1" showInputMessage="1" showErrorMessage="1" prompt="Importe de la cuentas por cobrar con fecha de vencimiento de 181 a 365 días." sqref="F7 F60"/>
    <dataValidation allowBlank="1" showInputMessage="1" showErrorMessage="1" prompt="Importe de la cuentas por cobrar con fecha de vencimiento de 91 a 180 días." sqref="E7 E60"/>
    <dataValidation allowBlank="1" showInputMessage="1" showErrorMessage="1" prompt="Importe de la cuentas por cobrar con fecha de vencimiento de 1 a 90 días." sqref="D7 D60"/>
    <dataValidation allowBlank="1" showInputMessage="1" showErrorMessage="1" prompt="Corresponde al nombre o descripción de la cuenta de acuerdo al Plan de Cuentas emitido por el CONAC." sqref="B7 B60"/>
  </dataValidations>
  <pageMargins left="0.7" right="0.7" top="0.75" bottom="0.75" header="0.3" footer="0.3"/>
  <pageSetup scale="50" fitToHeight="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sqref="A1:B1"/>
      <selection pane="bottomLeft"/>
    </sheetView>
  </sheetViews>
  <sheetFormatPr baseColWidth="10" defaultColWidth="13.6640625" defaultRowHeight="10.199999999999999" x14ac:dyDescent="0.2"/>
  <cols>
    <col min="1" max="1" width="20.6640625" style="6" customWidth="1"/>
    <col min="2" max="2" width="50.6640625" style="6" customWidth="1"/>
    <col min="3" max="7" width="17.6640625" style="7" customWidth="1"/>
    <col min="8" max="8" width="17.6640625" style="6" customWidth="1"/>
    <col min="9" max="16384" width="13.6640625" style="6"/>
  </cols>
  <sheetData>
    <row r="2" spans="1:8" ht="15" customHeight="1" x14ac:dyDescent="0.2">
      <c r="A2" s="465" t="s">
        <v>143</v>
      </c>
      <c r="B2" s="466"/>
      <c r="C2" s="88"/>
      <c r="D2" s="88"/>
      <c r="E2" s="88"/>
      <c r="F2" s="88"/>
      <c r="G2" s="88"/>
      <c r="H2" s="88"/>
    </row>
    <row r="3" spans="1:8" ht="10.8" thickBot="1" x14ac:dyDescent="0.25">
      <c r="A3" s="88"/>
      <c r="B3" s="88"/>
      <c r="C3" s="88"/>
      <c r="D3" s="88"/>
      <c r="E3" s="88"/>
      <c r="F3" s="88"/>
      <c r="G3" s="88"/>
      <c r="H3" s="88"/>
    </row>
    <row r="4" spans="1:8" ht="14.1" customHeight="1" x14ac:dyDescent="0.2">
      <c r="A4" s="137" t="s">
        <v>234</v>
      </c>
      <c r="B4" s="94"/>
      <c r="C4" s="94"/>
      <c r="D4" s="94"/>
      <c r="E4" s="94"/>
      <c r="F4" s="94"/>
      <c r="G4" s="94"/>
      <c r="H4" s="95"/>
    </row>
    <row r="5" spans="1:8" ht="14.1" customHeight="1" x14ac:dyDescent="0.2">
      <c r="A5" s="139" t="s">
        <v>144</v>
      </c>
      <c r="B5" s="12"/>
      <c r="C5" s="12"/>
      <c r="D5" s="12"/>
      <c r="E5" s="12"/>
      <c r="F5" s="12"/>
      <c r="G5" s="12"/>
      <c r="H5" s="96"/>
    </row>
    <row r="6" spans="1:8" ht="14.1" customHeight="1" x14ac:dyDescent="0.2">
      <c r="A6" s="139" t="s">
        <v>173</v>
      </c>
      <c r="B6" s="92"/>
      <c r="C6" s="92"/>
      <c r="D6" s="92"/>
      <c r="E6" s="92"/>
      <c r="F6" s="92"/>
      <c r="G6" s="92"/>
      <c r="H6" s="93"/>
    </row>
    <row r="7" spans="1:8" ht="14.1" customHeight="1" x14ac:dyDescent="0.2">
      <c r="A7" s="147" t="s">
        <v>175</v>
      </c>
      <c r="B7" s="12"/>
      <c r="C7" s="12"/>
      <c r="D7" s="12"/>
      <c r="E7" s="12"/>
      <c r="F7" s="12"/>
      <c r="G7" s="12"/>
      <c r="H7" s="96"/>
    </row>
    <row r="8" spans="1:8" ht="14.1" customHeight="1" x14ac:dyDescent="0.2">
      <c r="A8" s="147" t="s">
        <v>176</v>
      </c>
      <c r="B8" s="12"/>
      <c r="C8" s="12"/>
      <c r="D8" s="12"/>
      <c r="E8" s="12"/>
      <c r="F8" s="12"/>
      <c r="G8" s="12"/>
      <c r="H8" s="96"/>
    </row>
    <row r="9" spans="1:8" ht="14.1" customHeight="1" x14ac:dyDescent="0.2">
      <c r="A9" s="147" t="s">
        <v>177</v>
      </c>
      <c r="B9" s="12"/>
      <c r="C9" s="12"/>
      <c r="D9" s="12"/>
      <c r="E9" s="12"/>
      <c r="F9" s="12"/>
      <c r="G9" s="12"/>
      <c r="H9" s="96"/>
    </row>
    <row r="10" spans="1:8" ht="14.1" customHeight="1" x14ac:dyDescent="0.2">
      <c r="A10" s="147" t="s">
        <v>178</v>
      </c>
      <c r="B10" s="12"/>
      <c r="C10" s="12"/>
      <c r="D10" s="12"/>
      <c r="E10" s="12"/>
      <c r="F10" s="12"/>
      <c r="G10" s="12"/>
      <c r="H10" s="96"/>
    </row>
    <row r="11" spans="1:8" ht="14.1" customHeight="1" thickBot="1" x14ac:dyDescent="0.25">
      <c r="A11" s="161" t="s">
        <v>179</v>
      </c>
      <c r="B11" s="97"/>
      <c r="C11" s="97"/>
      <c r="D11" s="97"/>
      <c r="E11" s="97"/>
      <c r="F11" s="97"/>
      <c r="G11" s="97"/>
      <c r="H11" s="98"/>
    </row>
    <row r="12" spans="1:8" x14ac:dyDescent="0.2">
      <c r="A12" s="88"/>
      <c r="B12" s="88"/>
      <c r="C12" s="88"/>
      <c r="D12" s="88"/>
      <c r="E12" s="88"/>
      <c r="F12" s="88"/>
      <c r="G12" s="88"/>
      <c r="H12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E18"/>
  <sheetViews>
    <sheetView zoomScaleNormal="100" zoomScaleSheetLayoutView="100" workbookViewId="0"/>
  </sheetViews>
  <sheetFormatPr baseColWidth="10" defaultColWidth="13.66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16384" width="13.6640625" style="89"/>
  </cols>
  <sheetData>
    <row r="1" spans="1:5" x14ac:dyDescent="0.2">
      <c r="A1" s="3" t="s">
        <v>43</v>
      </c>
      <c r="B1" s="3"/>
      <c r="D1" s="7"/>
    </row>
    <row r="2" spans="1:5" x14ac:dyDescent="0.2">
      <c r="A2" s="3" t="s">
        <v>139</v>
      </c>
      <c r="B2" s="3"/>
      <c r="D2" s="7"/>
      <c r="E2" s="5" t="s">
        <v>44</v>
      </c>
    </row>
    <row r="5" spans="1:5" ht="11.25" customHeight="1" x14ac:dyDescent="0.2">
      <c r="A5" s="333" t="s">
        <v>342</v>
      </c>
      <c r="B5" s="333"/>
      <c r="E5" s="324" t="s">
        <v>339</v>
      </c>
    </row>
    <row r="6" spans="1:5" x14ac:dyDescent="0.2">
      <c r="D6" s="23"/>
    </row>
    <row r="7" spans="1:5" ht="15" customHeight="1" x14ac:dyDescent="0.2">
      <c r="A7" s="228" t="s">
        <v>45</v>
      </c>
      <c r="B7" s="227" t="s">
        <v>46</v>
      </c>
      <c r="C7" s="225" t="s">
        <v>242</v>
      </c>
      <c r="D7" s="225" t="s">
        <v>338</v>
      </c>
      <c r="E7" s="225" t="s">
        <v>260</v>
      </c>
    </row>
    <row r="8" spans="1:5" ht="11.25" customHeight="1" x14ac:dyDescent="0.2">
      <c r="A8" s="223"/>
      <c r="B8" s="223"/>
      <c r="C8" s="323"/>
      <c r="D8" s="323"/>
      <c r="E8" s="302"/>
    </row>
    <row r="9" spans="1:5" x14ac:dyDescent="0.2">
      <c r="A9" s="223"/>
      <c r="B9" s="223" t="s">
        <v>520</v>
      </c>
      <c r="C9" s="323"/>
      <c r="D9" s="323"/>
      <c r="E9" s="302"/>
    </row>
    <row r="10" spans="1:5" x14ac:dyDescent="0.2">
      <c r="A10" s="332"/>
      <c r="B10" s="332" t="s">
        <v>341</v>
      </c>
      <c r="C10" s="331">
        <f>SUM(C8:C9)</f>
        <v>0</v>
      </c>
      <c r="D10" s="325"/>
      <c r="E10" s="325"/>
    </row>
    <row r="13" spans="1:5" ht="11.25" customHeight="1" x14ac:dyDescent="0.2">
      <c r="A13" s="217" t="s">
        <v>340</v>
      </c>
      <c r="B13" s="190"/>
      <c r="E13" s="324" t="s">
        <v>339</v>
      </c>
    </row>
    <row r="14" spans="1:5" x14ac:dyDescent="0.2">
      <c r="A14" s="287"/>
    </row>
    <row r="15" spans="1:5" ht="15" customHeight="1" x14ac:dyDescent="0.2">
      <c r="A15" s="228" t="s">
        <v>45</v>
      </c>
      <c r="B15" s="227" t="s">
        <v>46</v>
      </c>
      <c r="C15" s="225" t="s">
        <v>242</v>
      </c>
      <c r="D15" s="225" t="s">
        <v>338</v>
      </c>
      <c r="E15" s="225" t="s">
        <v>260</v>
      </c>
    </row>
    <row r="16" spans="1:5" x14ac:dyDescent="0.2">
      <c r="A16" s="330"/>
      <c r="B16" s="329"/>
      <c r="C16" s="328"/>
      <c r="D16" s="323"/>
      <c r="E16" s="302"/>
    </row>
    <row r="17" spans="1:5" x14ac:dyDescent="0.2">
      <c r="A17" s="223"/>
      <c r="B17" s="327" t="s">
        <v>520</v>
      </c>
      <c r="C17" s="323"/>
      <c r="D17" s="323"/>
      <c r="E17" s="302"/>
    </row>
    <row r="18" spans="1:5" x14ac:dyDescent="0.2">
      <c r="A18" s="322"/>
      <c r="B18" s="322" t="s">
        <v>337</v>
      </c>
      <c r="C18" s="326">
        <f>SUM(C16:C17)</f>
        <v>0</v>
      </c>
      <c r="D18" s="325"/>
      <c r="E18" s="325"/>
    </row>
  </sheetData>
  <dataValidations count="5">
    <dataValidation allowBlank="1" showInputMessage="1" showErrorMessage="1" prompt="Saldo final de la Información Financiera Trimestral que se presenta (trimestral: 1er, 2do, 3ro. o 4to.)." sqref="C7 C15"/>
    <dataValidation allowBlank="1" showInputMessage="1" showErrorMessage="1" prompt="Corresponde al número de la cuenta de acuerdo al Plan de Cuentas emitido por el CONAC (DOF 23/12/2015)." sqref="A7 A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Especificar origen de dicho recurso: Federal, Estatal, Municipal, Particulares." sqref="D7 D15"/>
    <dataValidation allowBlank="1" showInputMessage="1" showErrorMessage="1" prompt="Características cualitativas significativas que les impacten financieramente." sqref="E7 E15"/>
  </dataValidations>
  <pageMargins left="0.7" right="0.7" top="0.75" bottom="0.75" header="0.3" footer="0.3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E9"/>
  <sheetViews>
    <sheetView view="pageBreakPreview" zoomScale="110" zoomScaleNormal="100" zoomScaleSheetLayoutView="110" workbookViewId="0">
      <selection sqref="A1:B1"/>
    </sheetView>
  </sheetViews>
  <sheetFormatPr baseColWidth="10" defaultColWidth="13.66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3.6640625" style="6"/>
  </cols>
  <sheetData>
    <row r="2" spans="1:5" ht="15" customHeight="1" x14ac:dyDescent="0.2">
      <c r="A2" s="465" t="s">
        <v>143</v>
      </c>
      <c r="B2" s="466"/>
      <c r="D2" s="88"/>
      <c r="E2" s="88"/>
    </row>
    <row r="3" spans="1:5" ht="10.8" thickBot="1" x14ac:dyDescent="0.25">
      <c r="A3" s="88"/>
      <c r="B3" s="88"/>
      <c r="D3" s="88"/>
      <c r="E3" s="88"/>
    </row>
    <row r="4" spans="1:5" ht="14.1" customHeight="1" x14ac:dyDescent="0.2">
      <c r="A4" s="137" t="s">
        <v>234</v>
      </c>
      <c r="B4" s="94"/>
      <c r="C4" s="107"/>
      <c r="D4" s="94"/>
      <c r="E4" s="95"/>
    </row>
    <row r="5" spans="1:5" ht="14.1" customHeight="1" x14ac:dyDescent="0.2">
      <c r="A5" s="139" t="s">
        <v>144</v>
      </c>
      <c r="B5" s="12"/>
      <c r="C5" s="13"/>
      <c r="D5" s="12"/>
      <c r="E5" s="96"/>
    </row>
    <row r="6" spans="1:5" ht="14.1" customHeight="1" x14ac:dyDescent="0.2">
      <c r="A6" s="139" t="s">
        <v>173</v>
      </c>
      <c r="B6" s="92"/>
      <c r="C6" s="108"/>
      <c r="D6" s="92"/>
      <c r="E6" s="93"/>
    </row>
    <row r="7" spans="1:5" ht="14.1" customHeight="1" x14ac:dyDescent="0.2">
      <c r="A7" s="156" t="s">
        <v>180</v>
      </c>
      <c r="B7" s="12"/>
      <c r="C7" s="13"/>
      <c r="D7" s="12"/>
      <c r="E7" s="96"/>
    </row>
    <row r="8" spans="1:5" ht="14.1" customHeight="1" thickBot="1" x14ac:dyDescent="0.25">
      <c r="A8" s="144" t="s">
        <v>174</v>
      </c>
      <c r="B8" s="97"/>
      <c r="C8" s="109"/>
      <c r="D8" s="97"/>
      <c r="E8" s="98"/>
    </row>
    <row r="9" spans="1:5" x14ac:dyDescent="0.2">
      <c r="A9" s="88"/>
      <c r="B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E26"/>
  <sheetViews>
    <sheetView topLeftCell="A10" zoomScaleNormal="100" zoomScaleSheetLayoutView="100" workbookViewId="0"/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16384" width="11.44140625" style="89"/>
  </cols>
  <sheetData>
    <row r="1" spans="1:5" s="12" customFormat="1" x14ac:dyDescent="0.2">
      <c r="A1" s="21" t="s">
        <v>43</v>
      </c>
      <c r="B1" s="21"/>
      <c r="C1" s="336"/>
      <c r="D1" s="24"/>
      <c r="E1" s="5"/>
    </row>
    <row r="2" spans="1:5" s="12" customFormat="1" x14ac:dyDescent="0.2">
      <c r="A2" s="21" t="s">
        <v>139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7" t="s">
        <v>350</v>
      </c>
      <c r="B5" s="190"/>
      <c r="C5" s="7"/>
      <c r="D5" s="89"/>
      <c r="E5" s="324" t="s">
        <v>344</v>
      </c>
    </row>
    <row r="6" spans="1:5" s="12" customFormat="1" x14ac:dyDescent="0.2">
      <c r="A6" s="287"/>
      <c r="B6" s="89"/>
      <c r="C6" s="7"/>
      <c r="D6" s="89"/>
      <c r="E6" s="89"/>
    </row>
    <row r="7" spans="1:5" s="12" customFormat="1" ht="15" customHeight="1" x14ac:dyDescent="0.2">
      <c r="A7" s="228" t="s">
        <v>45</v>
      </c>
      <c r="B7" s="227" t="s">
        <v>46</v>
      </c>
      <c r="C7" s="225" t="s">
        <v>242</v>
      </c>
      <c r="D7" s="225" t="s">
        <v>338</v>
      </c>
      <c r="E7" s="225" t="s">
        <v>260</v>
      </c>
    </row>
    <row r="8" spans="1:5" s="12" customFormat="1" x14ac:dyDescent="0.2">
      <c r="A8" s="330"/>
      <c r="B8" s="329" t="s">
        <v>520</v>
      </c>
      <c r="C8" s="328"/>
      <c r="D8" s="323"/>
      <c r="E8" s="302"/>
    </row>
    <row r="9" spans="1:5" s="12" customFormat="1" x14ac:dyDescent="0.2">
      <c r="A9" s="223"/>
      <c r="B9" s="327"/>
      <c r="C9" s="323"/>
      <c r="D9" s="323"/>
      <c r="E9" s="302"/>
    </row>
    <row r="10" spans="1:5" s="12" customFormat="1" x14ac:dyDescent="0.2">
      <c r="A10" s="322"/>
      <c r="B10" s="322" t="s">
        <v>349</v>
      </c>
      <c r="C10" s="326">
        <f>SUM(C8:C9)</f>
        <v>0</v>
      </c>
      <c r="D10" s="325"/>
      <c r="E10" s="325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7" t="s">
        <v>348</v>
      </c>
      <c r="B13" s="217"/>
      <c r="C13" s="13"/>
      <c r="D13" s="25"/>
      <c r="E13" s="190" t="s">
        <v>347</v>
      </c>
    </row>
    <row r="14" spans="1:5" s="24" customFormat="1" x14ac:dyDescent="0.2">
      <c r="A14" s="280"/>
      <c r="B14" s="280"/>
      <c r="C14" s="23"/>
      <c r="D14" s="25"/>
    </row>
    <row r="15" spans="1:5" ht="15" customHeight="1" x14ac:dyDescent="0.2">
      <c r="A15" s="228" t="s">
        <v>45</v>
      </c>
      <c r="B15" s="227" t="s">
        <v>46</v>
      </c>
      <c r="C15" s="225" t="s">
        <v>242</v>
      </c>
      <c r="D15" s="225" t="s">
        <v>338</v>
      </c>
      <c r="E15" s="225" t="s">
        <v>260</v>
      </c>
    </row>
    <row r="16" spans="1:5" ht="11.25" customHeight="1" x14ac:dyDescent="0.2">
      <c r="A16" s="238"/>
      <c r="B16" s="275" t="s">
        <v>520</v>
      </c>
      <c r="C16" s="222"/>
      <c r="D16" s="222"/>
      <c r="E16" s="302"/>
    </row>
    <row r="17" spans="1:5" x14ac:dyDescent="0.2">
      <c r="A17" s="238"/>
      <c r="B17" s="275"/>
      <c r="C17" s="222"/>
      <c r="D17" s="222"/>
      <c r="E17" s="302"/>
    </row>
    <row r="18" spans="1:5" x14ac:dyDescent="0.2">
      <c r="A18" s="335"/>
      <c r="B18" s="335" t="s">
        <v>346</v>
      </c>
      <c r="C18" s="334">
        <f>SUM(C16:C17)</f>
        <v>0</v>
      </c>
      <c r="D18" s="244"/>
      <c r="E18" s="244"/>
    </row>
    <row r="21" spans="1:5" x14ac:dyDescent="0.2">
      <c r="A21" s="217" t="s">
        <v>345</v>
      </c>
      <c r="B21" s="190"/>
      <c r="E21" s="324" t="s">
        <v>344</v>
      </c>
    </row>
    <row r="22" spans="1:5" x14ac:dyDescent="0.2">
      <c r="A22" s="287"/>
    </row>
    <row r="23" spans="1:5" ht="15" customHeight="1" x14ac:dyDescent="0.2">
      <c r="A23" s="228" t="s">
        <v>45</v>
      </c>
      <c r="B23" s="227" t="s">
        <v>46</v>
      </c>
      <c r="C23" s="225" t="s">
        <v>242</v>
      </c>
      <c r="D23" s="225" t="s">
        <v>338</v>
      </c>
      <c r="E23" s="225" t="s">
        <v>260</v>
      </c>
    </row>
    <row r="24" spans="1:5" x14ac:dyDescent="0.2">
      <c r="A24" s="330"/>
      <c r="B24" s="329" t="s">
        <v>520</v>
      </c>
      <c r="C24" s="328"/>
      <c r="D24" s="323"/>
      <c r="E24" s="302"/>
    </row>
    <row r="25" spans="1:5" x14ac:dyDescent="0.2">
      <c r="A25" s="223"/>
      <c r="B25" s="327"/>
      <c r="C25" s="323"/>
      <c r="D25" s="323"/>
      <c r="E25" s="302"/>
    </row>
    <row r="26" spans="1:5" x14ac:dyDescent="0.2">
      <c r="A26" s="322"/>
      <c r="B26" s="322" t="s">
        <v>343</v>
      </c>
      <c r="C26" s="326">
        <f>SUM(C24:C25)</f>
        <v>0</v>
      </c>
      <c r="D26" s="325"/>
      <c r="E26" s="325"/>
    </row>
  </sheetData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E9"/>
  <sheetViews>
    <sheetView view="pageBreakPreview" zoomScale="110" zoomScaleNormal="100" zoomScaleSheetLayoutView="11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1.44140625" style="6"/>
  </cols>
  <sheetData>
    <row r="2" spans="1:5" ht="15" customHeight="1" x14ac:dyDescent="0.2">
      <c r="A2" s="465" t="s">
        <v>143</v>
      </c>
      <c r="B2" s="466"/>
      <c r="C2" s="88"/>
      <c r="D2" s="88"/>
      <c r="E2" s="88"/>
    </row>
    <row r="3" spans="1:5" ht="10.8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12"/>
      <c r="C5" s="12"/>
      <c r="D5" s="12"/>
      <c r="E5" s="96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62" t="s">
        <v>180</v>
      </c>
      <c r="B7" s="12"/>
      <c r="C7" s="12"/>
      <c r="D7" s="12"/>
      <c r="E7" s="96"/>
    </row>
    <row r="8" spans="1:5" ht="14.1" customHeight="1" thickBot="1" x14ac:dyDescent="0.25">
      <c r="A8" s="163" t="s">
        <v>174</v>
      </c>
      <c r="B8" s="97"/>
      <c r="C8" s="97"/>
      <c r="D8" s="97"/>
      <c r="E8" s="98"/>
    </row>
    <row r="9" spans="1:5" x14ac:dyDescent="0.2">
      <c r="A9" s="88"/>
      <c r="B9" s="88"/>
      <c r="C9" s="88"/>
      <c r="D9" s="88"/>
      <c r="E9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AB20"/>
  <sheetViews>
    <sheetView zoomScaleNormal="100" zoomScaleSheetLayoutView="100" workbookViewId="0">
      <selection sqref="A1:Z1"/>
    </sheetView>
  </sheetViews>
  <sheetFormatPr baseColWidth="10" defaultColWidth="11.44140625" defaultRowHeight="10.199999999999999" x14ac:dyDescent="0.2"/>
  <cols>
    <col min="1" max="1" width="8.6640625" style="189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7" width="12.33203125" style="27" customWidth="1"/>
    <col min="8" max="8" width="14.33203125" style="27" customWidth="1"/>
    <col min="9" max="9" width="13.44140625" style="27" customWidth="1"/>
    <col min="10" max="10" width="9.44140625" style="27" customWidth="1"/>
    <col min="11" max="12" width="9.6640625" style="27" customWidth="1"/>
    <col min="13" max="15" width="12.6640625" style="27" customWidth="1"/>
    <col min="16" max="16" width="9.109375" style="2" customWidth="1"/>
    <col min="17" max="18" width="10.6640625" style="2" customWidth="1"/>
    <col min="19" max="19" width="10.6640625" style="34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194"/>
    <col min="29" max="16384" width="11.44140625" style="193"/>
  </cols>
  <sheetData>
    <row r="1" spans="1:28" s="24" customFormat="1" ht="18" customHeight="1" x14ac:dyDescent="0.2">
      <c r="A1" s="479" t="s">
        <v>818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5"/>
      <c r="AB1" s="12"/>
    </row>
    <row r="2" spans="1:28" s="24" customFormat="1" x14ac:dyDescent="0.2">
      <c r="A2" s="89"/>
      <c r="B2" s="89"/>
      <c r="C2" s="89"/>
      <c r="D2" s="89"/>
      <c r="E2" s="89"/>
      <c r="F2" s="7"/>
      <c r="G2" s="7"/>
      <c r="H2" s="7"/>
      <c r="I2" s="7"/>
      <c r="J2" s="7"/>
      <c r="K2" s="7"/>
      <c r="L2" s="7"/>
      <c r="M2" s="7"/>
      <c r="N2" s="7"/>
      <c r="O2" s="7"/>
      <c r="P2" s="89"/>
      <c r="Q2" s="89"/>
      <c r="R2" s="89"/>
      <c r="S2" s="26"/>
      <c r="T2" s="89"/>
      <c r="U2" s="89"/>
      <c r="V2" s="89"/>
      <c r="W2" s="89"/>
      <c r="X2" s="89"/>
      <c r="Y2" s="89"/>
      <c r="Z2" s="89"/>
      <c r="AA2" s="89"/>
      <c r="AB2" s="12"/>
    </row>
    <row r="3" spans="1:28" s="24" customFormat="1" x14ac:dyDescent="0.2">
      <c r="A3" s="89"/>
      <c r="B3" s="89"/>
      <c r="C3" s="89"/>
      <c r="D3" s="89"/>
      <c r="E3" s="89"/>
      <c r="F3" s="7"/>
      <c r="G3" s="7"/>
      <c r="H3" s="7"/>
      <c r="I3" s="7"/>
      <c r="J3" s="7"/>
      <c r="K3" s="7"/>
      <c r="L3" s="7"/>
      <c r="M3" s="7"/>
      <c r="N3" s="7"/>
      <c r="O3" s="7"/>
      <c r="P3" s="89"/>
      <c r="Q3" s="89"/>
      <c r="R3" s="89"/>
      <c r="S3" s="26"/>
      <c r="T3" s="89"/>
      <c r="U3" s="89"/>
      <c r="V3" s="89"/>
      <c r="W3" s="89"/>
      <c r="X3" s="89"/>
      <c r="Y3" s="89"/>
      <c r="Z3" s="89"/>
      <c r="AA3" s="89"/>
      <c r="AB3" s="12"/>
    </row>
    <row r="4" spans="1:28" s="24" customFormat="1" ht="11.25" customHeight="1" x14ac:dyDescent="0.2">
      <c r="A4" s="217" t="s">
        <v>130</v>
      </c>
      <c r="B4" s="187"/>
      <c r="C4" s="187"/>
      <c r="D4" s="187"/>
      <c r="E4" s="188"/>
      <c r="F4" s="13"/>
      <c r="G4" s="13"/>
      <c r="H4" s="13"/>
      <c r="I4" s="13"/>
      <c r="J4" s="27"/>
      <c r="K4" s="27"/>
      <c r="L4" s="27"/>
      <c r="M4" s="27"/>
      <c r="N4" s="27"/>
      <c r="O4" s="7"/>
      <c r="P4" s="480" t="s">
        <v>54</v>
      </c>
      <c r="Q4" s="480"/>
      <c r="R4" s="480"/>
      <c r="S4" s="480"/>
      <c r="T4" s="480"/>
      <c r="U4" s="89"/>
      <c r="V4" s="89"/>
      <c r="W4" s="89"/>
      <c r="X4" s="89"/>
      <c r="Y4" s="89"/>
      <c r="Z4" s="89"/>
      <c r="AA4" s="89"/>
      <c r="AB4" s="12"/>
    </row>
    <row r="5" spans="1:28" s="24" customFormat="1" x14ac:dyDescent="0.2">
      <c r="A5" s="74"/>
      <c r="B5" s="75"/>
      <c r="C5" s="76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7"/>
      <c r="B6" s="481" t="s">
        <v>55</v>
      </c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1"/>
      <c r="Q6" s="481"/>
      <c r="R6" s="481"/>
      <c r="S6" s="481"/>
      <c r="T6" s="481"/>
      <c r="U6" s="481"/>
      <c r="V6" s="481"/>
      <c r="W6" s="481"/>
      <c r="X6" s="481"/>
      <c r="Y6" s="481"/>
      <c r="Z6" s="481"/>
      <c r="AA6" s="482"/>
    </row>
    <row r="7" spans="1:28" ht="12.9" customHeight="1" x14ac:dyDescent="0.2">
      <c r="A7" s="212"/>
      <c r="B7" s="212"/>
      <c r="C7" s="212"/>
      <c r="D7" s="212"/>
      <c r="E7" s="212"/>
      <c r="F7" s="215" t="s">
        <v>120</v>
      </c>
      <c r="G7" s="214"/>
      <c r="H7" s="216" t="s">
        <v>238</v>
      </c>
      <c r="I7" s="213"/>
      <c r="J7" s="212"/>
      <c r="K7" s="215" t="s">
        <v>121</v>
      </c>
      <c r="L7" s="214"/>
      <c r="M7" s="213"/>
      <c r="N7" s="213"/>
      <c r="O7" s="213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</row>
    <row r="8" spans="1:28" s="207" customFormat="1" ht="33.75" customHeight="1" x14ac:dyDescent="0.3">
      <c r="A8" s="209" t="s">
        <v>125</v>
      </c>
      <c r="B8" s="209" t="s">
        <v>56</v>
      </c>
      <c r="C8" s="209" t="s">
        <v>57</v>
      </c>
      <c r="D8" s="209" t="s">
        <v>134</v>
      </c>
      <c r="E8" s="209" t="s">
        <v>126</v>
      </c>
      <c r="F8" s="211" t="s">
        <v>69</v>
      </c>
      <c r="G8" s="211" t="s">
        <v>70</v>
      </c>
      <c r="H8" s="211" t="s">
        <v>70</v>
      </c>
      <c r="I8" s="210" t="s">
        <v>127</v>
      </c>
      <c r="J8" s="209" t="s">
        <v>58</v>
      </c>
      <c r="K8" s="211" t="s">
        <v>69</v>
      </c>
      <c r="L8" s="211" t="s">
        <v>70</v>
      </c>
      <c r="M8" s="210" t="s">
        <v>122</v>
      </c>
      <c r="N8" s="210" t="s">
        <v>123</v>
      </c>
      <c r="O8" s="210" t="s">
        <v>59</v>
      </c>
      <c r="P8" s="209" t="s">
        <v>128</v>
      </c>
      <c r="Q8" s="209" t="s">
        <v>129</v>
      </c>
      <c r="R8" s="209" t="s">
        <v>60</v>
      </c>
      <c r="S8" s="209" t="s">
        <v>61</v>
      </c>
      <c r="T8" s="209" t="s">
        <v>62</v>
      </c>
      <c r="U8" s="209" t="s">
        <v>63</v>
      </c>
      <c r="V8" s="209" t="s">
        <v>64</v>
      </c>
      <c r="W8" s="209" t="s">
        <v>65</v>
      </c>
      <c r="X8" s="209" t="s">
        <v>66</v>
      </c>
      <c r="Y8" s="209" t="s">
        <v>124</v>
      </c>
      <c r="Z8" s="209" t="s">
        <v>67</v>
      </c>
      <c r="AA8" s="209" t="s">
        <v>68</v>
      </c>
      <c r="AB8" s="208"/>
    </row>
    <row r="9" spans="1:28" x14ac:dyDescent="0.2">
      <c r="A9" s="204" t="s">
        <v>71</v>
      </c>
      <c r="B9" s="199"/>
      <c r="C9" s="197"/>
      <c r="D9" s="197"/>
      <c r="E9" s="197"/>
      <c r="F9" s="201"/>
      <c r="G9" s="201"/>
      <c r="H9" s="203"/>
      <c r="I9" s="203"/>
      <c r="J9" s="202"/>
      <c r="K9" s="201"/>
      <c r="L9" s="201"/>
      <c r="M9" s="201"/>
      <c r="N9" s="201"/>
      <c r="O9" s="201"/>
      <c r="P9" s="200"/>
      <c r="Q9" s="200"/>
      <c r="R9" s="198"/>
      <c r="S9" s="198"/>
      <c r="T9" s="197"/>
      <c r="U9" s="197"/>
      <c r="V9" s="199"/>
      <c r="W9" s="199"/>
      <c r="X9" s="197"/>
      <c r="Y9" s="197"/>
      <c r="Z9" s="198"/>
      <c r="AA9" s="197"/>
    </row>
    <row r="10" spans="1:28" s="205" customFormat="1" x14ac:dyDescent="0.2">
      <c r="A10" s="204" t="s">
        <v>72</v>
      </c>
      <c r="B10" s="199"/>
      <c r="C10" s="197"/>
      <c r="D10" s="197"/>
      <c r="E10" s="197"/>
      <c r="F10" s="201"/>
      <c r="G10" s="201"/>
      <c r="H10" s="203"/>
      <c r="I10" s="203"/>
      <c r="J10" s="202"/>
      <c r="K10" s="201"/>
      <c r="L10" s="201"/>
      <c r="M10" s="201"/>
      <c r="N10" s="201"/>
      <c r="O10" s="201"/>
      <c r="P10" s="200"/>
      <c r="Q10" s="200"/>
      <c r="R10" s="198"/>
      <c r="S10" s="198"/>
      <c r="T10" s="197"/>
      <c r="U10" s="197"/>
      <c r="V10" s="199"/>
      <c r="W10" s="199"/>
      <c r="X10" s="197"/>
      <c r="Y10" s="197"/>
      <c r="Z10" s="198"/>
      <c r="AA10" s="197"/>
      <c r="AB10" s="206"/>
    </row>
    <row r="11" spans="1:28" s="194" customFormat="1" x14ac:dyDescent="0.2">
      <c r="A11" s="204" t="s">
        <v>73</v>
      </c>
      <c r="B11" s="199"/>
      <c r="C11" s="197"/>
      <c r="D11" s="197"/>
      <c r="E11" s="197"/>
      <c r="F11" s="201"/>
      <c r="G11" s="201"/>
      <c r="H11" s="203"/>
      <c r="I11" s="203"/>
      <c r="J11" s="202"/>
      <c r="K11" s="201"/>
      <c r="L11" s="201"/>
      <c r="M11" s="201"/>
      <c r="N11" s="201"/>
      <c r="O11" s="201"/>
      <c r="P11" s="200"/>
      <c r="Q11" s="200"/>
      <c r="R11" s="198"/>
      <c r="S11" s="198"/>
      <c r="T11" s="197"/>
      <c r="U11" s="197"/>
      <c r="V11" s="199"/>
      <c r="W11" s="199"/>
      <c r="X11" s="197"/>
      <c r="Y11" s="197"/>
      <c r="Z11" s="198"/>
      <c r="AA11" s="197"/>
    </row>
    <row r="12" spans="1:28" s="194" customFormat="1" x14ac:dyDescent="0.2">
      <c r="A12" s="204" t="s">
        <v>74</v>
      </c>
      <c r="B12" s="199"/>
      <c r="C12" s="197"/>
      <c r="D12" s="197"/>
      <c r="E12" s="197"/>
      <c r="F12" s="201"/>
      <c r="G12" s="201"/>
      <c r="H12" s="203"/>
      <c r="I12" s="203"/>
      <c r="J12" s="202"/>
      <c r="K12" s="201"/>
      <c r="L12" s="201" t="s">
        <v>520</v>
      </c>
      <c r="M12" s="201"/>
      <c r="N12" s="201"/>
      <c r="O12" s="201"/>
      <c r="P12" s="200"/>
      <c r="Q12" s="200"/>
      <c r="R12" s="198"/>
      <c r="S12" s="198"/>
      <c r="T12" s="197"/>
      <c r="U12" s="197"/>
      <c r="V12" s="199"/>
      <c r="W12" s="199"/>
      <c r="X12" s="197"/>
      <c r="Y12" s="197"/>
      <c r="Z12" s="198"/>
      <c r="AA12" s="197"/>
    </row>
    <row r="13" spans="1:28" s="194" customFormat="1" x14ac:dyDescent="0.2">
      <c r="A13" s="204"/>
      <c r="B13" s="199"/>
      <c r="C13" s="197"/>
      <c r="D13" s="197"/>
      <c r="E13" s="197"/>
      <c r="F13" s="201"/>
      <c r="G13" s="201"/>
      <c r="H13" s="203"/>
      <c r="I13" s="203"/>
      <c r="J13" s="202"/>
      <c r="K13" s="201"/>
      <c r="L13" s="201"/>
      <c r="M13" s="201"/>
      <c r="N13" s="201"/>
      <c r="O13" s="201"/>
      <c r="P13" s="200"/>
      <c r="Q13" s="200"/>
      <c r="R13" s="198"/>
      <c r="S13" s="198"/>
      <c r="T13" s="197"/>
      <c r="U13" s="197"/>
      <c r="V13" s="199"/>
      <c r="W13" s="199"/>
      <c r="X13" s="197"/>
      <c r="Y13" s="197"/>
      <c r="Z13" s="198"/>
      <c r="AA13" s="197"/>
    </row>
    <row r="14" spans="1:28" s="194" customFormat="1" x14ac:dyDescent="0.2">
      <c r="A14" s="204"/>
      <c r="B14" s="199"/>
      <c r="C14" s="197"/>
      <c r="D14" s="197"/>
      <c r="E14" s="197"/>
      <c r="F14" s="201"/>
      <c r="G14" s="201"/>
      <c r="H14" s="203"/>
      <c r="I14" s="203"/>
      <c r="J14" s="202"/>
      <c r="K14" s="201"/>
      <c r="L14" s="201"/>
      <c r="M14" s="201"/>
      <c r="N14" s="201"/>
      <c r="O14" s="201"/>
      <c r="P14" s="200"/>
      <c r="Q14" s="200"/>
      <c r="R14" s="198"/>
      <c r="S14" s="198"/>
      <c r="T14" s="197"/>
      <c r="U14" s="197"/>
      <c r="V14" s="199"/>
      <c r="W14" s="199"/>
      <c r="X14" s="197"/>
      <c r="Y14" s="197"/>
      <c r="Z14" s="198"/>
      <c r="AA14" s="197"/>
    </row>
    <row r="15" spans="1:28" s="194" customFormat="1" x14ac:dyDescent="0.2">
      <c r="A15" s="204"/>
      <c r="B15" s="199"/>
      <c r="C15" s="197"/>
      <c r="D15" s="197"/>
      <c r="E15" s="197"/>
      <c r="F15" s="201"/>
      <c r="G15" s="201"/>
      <c r="H15" s="203"/>
      <c r="I15" s="203"/>
      <c r="J15" s="202"/>
      <c r="K15" s="201"/>
      <c r="L15" s="201"/>
      <c r="M15" s="201"/>
      <c r="N15" s="201"/>
      <c r="O15" s="201"/>
      <c r="P15" s="200"/>
      <c r="Q15" s="200"/>
      <c r="R15" s="198"/>
      <c r="S15" s="198"/>
      <c r="T15" s="197"/>
      <c r="U15" s="197"/>
      <c r="V15" s="199"/>
      <c r="W15" s="199"/>
      <c r="X15" s="197"/>
      <c r="Y15" s="197"/>
      <c r="Z15" s="198"/>
      <c r="AA15" s="197"/>
    </row>
    <row r="16" spans="1:28" s="194" customFormat="1" x14ac:dyDescent="0.2">
      <c r="A16" s="204"/>
      <c r="B16" s="199"/>
      <c r="C16" s="197"/>
      <c r="D16" s="197"/>
      <c r="E16" s="197"/>
      <c r="F16" s="201"/>
      <c r="G16" s="201"/>
      <c r="H16" s="203"/>
      <c r="I16" s="203"/>
      <c r="J16" s="202"/>
      <c r="K16" s="201"/>
      <c r="L16" s="201"/>
      <c r="M16" s="201"/>
      <c r="N16" s="201"/>
      <c r="O16" s="201"/>
      <c r="P16" s="200"/>
      <c r="Q16" s="200"/>
      <c r="R16" s="198"/>
      <c r="S16" s="198"/>
      <c r="T16" s="197"/>
      <c r="U16" s="197"/>
      <c r="V16" s="199"/>
      <c r="W16" s="199"/>
      <c r="X16" s="197"/>
      <c r="Y16" s="197"/>
      <c r="Z16" s="198"/>
      <c r="AA16" s="197"/>
    </row>
    <row r="17" spans="1:27" x14ac:dyDescent="0.2">
      <c r="A17" s="204"/>
      <c r="B17" s="199"/>
      <c r="C17" s="197"/>
      <c r="D17" s="197"/>
      <c r="E17" s="197"/>
      <c r="F17" s="201"/>
      <c r="G17" s="201"/>
      <c r="H17" s="203"/>
      <c r="I17" s="203"/>
      <c r="J17" s="202"/>
      <c r="K17" s="201"/>
      <c r="L17" s="201"/>
      <c r="M17" s="201"/>
      <c r="N17" s="201"/>
      <c r="O17" s="201"/>
      <c r="P17" s="200"/>
      <c r="Q17" s="200"/>
      <c r="R17" s="198"/>
      <c r="S17" s="198"/>
      <c r="T17" s="197"/>
      <c r="U17" s="197"/>
      <c r="V17" s="199"/>
      <c r="W17" s="199"/>
      <c r="X17" s="197"/>
      <c r="Y17" s="197"/>
      <c r="Z17" s="198"/>
      <c r="AA17" s="197"/>
    </row>
    <row r="18" spans="1:27" s="195" customFormat="1" x14ac:dyDescent="0.2">
      <c r="A18" s="196">
        <v>900001</v>
      </c>
      <c r="B18" s="78" t="s">
        <v>75</v>
      </c>
      <c r="C18" s="78"/>
      <c r="D18" s="78"/>
      <c r="E18" s="78"/>
      <c r="F18" s="79">
        <f>SUM(F9:F17)</f>
        <v>0</v>
      </c>
      <c r="G18" s="79">
        <f>SUM(G9:G17)</f>
        <v>0</v>
      </c>
      <c r="H18" s="79">
        <f>SUM(H9:H17)</f>
        <v>0</v>
      </c>
      <c r="I18" s="79">
        <f>SUM(I9:I17)</f>
        <v>0</v>
      </c>
      <c r="J18" s="80"/>
      <c r="K18" s="79">
        <f>SUM(K9:K17)</f>
        <v>0</v>
      </c>
      <c r="L18" s="79">
        <f>SUM(L9:L17)</f>
        <v>0</v>
      </c>
      <c r="M18" s="79">
        <f>SUM(M9:M17)</f>
        <v>0</v>
      </c>
      <c r="N18" s="79">
        <f>SUM(N9:N17)</f>
        <v>0</v>
      </c>
      <c r="O18" s="79">
        <f>SUM(O9:O17)</f>
        <v>0</v>
      </c>
      <c r="P18" s="81"/>
      <c r="Q18" s="78"/>
      <c r="R18" s="78"/>
      <c r="S18" s="82"/>
      <c r="T18" s="78"/>
      <c r="U18" s="78"/>
      <c r="V18" s="78"/>
      <c r="W18" s="78"/>
      <c r="X18" s="78"/>
      <c r="Y18" s="78"/>
      <c r="Z18" s="78"/>
      <c r="AA18" s="78"/>
    </row>
    <row r="19" spans="1:27" s="195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95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algorithmName="SHA-512" hashValue="DH8e5NoihEeeMCV/Ysvi12UZSl2Oob0ln0HDXJLVTsilGHuSiDkYCaiqeY+A+RPKSew/6/K29StttKStemqsqg==" saltValue="A0yXxDQeU+xKxSVXaC4FZw==" spinCount="100000" sheet="1" objects="1" scenarios="1" insertRows="0" deleteRows="0" autoFilter="0"/>
  <mergeCells count="3">
    <mergeCell ref="A1:Z1"/>
    <mergeCell ref="P4:T4"/>
    <mergeCell ref="B6:AA6"/>
  </mergeCells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1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sqref="A1:B1"/>
      <selection pane="bottomLeft" sqref="A1:B1"/>
    </sheetView>
  </sheetViews>
  <sheetFormatPr baseColWidth="10" defaultColWidth="11.44140625" defaultRowHeight="10.199999999999999" x14ac:dyDescent="0.2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61" customWidth="1"/>
    <col min="6" max="6" width="14.6640625" style="8" customWidth="1"/>
    <col min="7" max="16384" width="11.44140625" style="8"/>
  </cols>
  <sheetData>
    <row r="2" spans="1:6" ht="15" customHeight="1" x14ac:dyDescent="0.2">
      <c r="A2" s="465" t="s">
        <v>143</v>
      </c>
      <c r="B2" s="466"/>
      <c r="C2" s="8"/>
      <c r="D2" s="90"/>
      <c r="E2" s="90"/>
    </row>
    <row r="3" spans="1:6" ht="10.8" thickBot="1" x14ac:dyDescent="0.25">
      <c r="A3" s="91"/>
      <c r="B3" s="24"/>
      <c r="C3" s="24"/>
      <c r="D3" s="29"/>
      <c r="E3" s="29"/>
      <c r="F3" s="24"/>
    </row>
    <row r="4" spans="1:6" ht="14.1" customHeight="1" x14ac:dyDescent="0.2">
      <c r="A4" s="137" t="s">
        <v>234</v>
      </c>
      <c r="B4" s="138"/>
      <c r="C4" s="138"/>
      <c r="D4" s="138"/>
      <c r="E4" s="138"/>
      <c r="F4" s="103"/>
    </row>
    <row r="5" spans="1:6" ht="14.1" customHeight="1" x14ac:dyDescent="0.2">
      <c r="A5" s="139" t="s">
        <v>144</v>
      </c>
      <c r="B5" s="140"/>
      <c r="C5" s="140"/>
      <c r="D5" s="140"/>
      <c r="E5" s="140"/>
      <c r="F5" s="103"/>
    </row>
    <row r="6" spans="1:6" ht="14.1" customHeight="1" x14ac:dyDescent="0.2">
      <c r="A6" s="467" t="s">
        <v>228</v>
      </c>
      <c r="B6" s="468"/>
      <c r="C6" s="468"/>
      <c r="D6" s="468"/>
      <c r="E6" s="468"/>
      <c r="F6" s="136"/>
    </row>
    <row r="7" spans="1:6" ht="14.1" customHeight="1" x14ac:dyDescent="0.2">
      <c r="A7" s="139" t="s">
        <v>145</v>
      </c>
      <c r="B7" s="140"/>
      <c r="C7" s="140"/>
      <c r="D7" s="140"/>
      <c r="E7" s="140"/>
      <c r="F7" s="103"/>
    </row>
    <row r="8" spans="1:6" ht="14.1" customHeight="1" thickBot="1" x14ac:dyDescent="0.25">
      <c r="A8" s="141" t="s">
        <v>146</v>
      </c>
      <c r="B8" s="142"/>
      <c r="C8" s="142"/>
      <c r="D8" s="142"/>
      <c r="E8" s="142"/>
      <c r="F8" s="103"/>
    </row>
    <row r="9" spans="1:6" x14ac:dyDescent="0.2">
      <c r="C9" s="8"/>
      <c r="D9" s="90"/>
      <c r="E9" s="90"/>
    </row>
  </sheetData>
  <mergeCells count="2">
    <mergeCell ref="A2:B2"/>
    <mergeCell ref="A6:E6"/>
  </mergeCell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AB30"/>
  <sheetViews>
    <sheetView zoomScaleNormal="100" zoomScaleSheetLayoutView="100" workbookViewId="0">
      <pane ySplit="3" topLeftCell="A4" activePane="bottomLeft" state="frozen"/>
      <selection sqref="A1:B1"/>
      <selection pane="bottomLeft"/>
    </sheetView>
  </sheetViews>
  <sheetFormatPr baseColWidth="10" defaultColWidth="11.44140625" defaultRowHeight="10.199999999999999" x14ac:dyDescent="0.2"/>
  <cols>
    <col min="1" max="1" width="8.6640625" style="189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8" width="12.6640625" style="27" customWidth="1"/>
    <col min="9" max="9" width="13.44140625" style="27" customWidth="1"/>
    <col min="10" max="10" width="9.44140625" style="27" customWidth="1"/>
    <col min="11" max="15" width="12.6640625" style="27" customWidth="1"/>
    <col min="16" max="16" width="9.109375" style="2" customWidth="1"/>
    <col min="17" max="18" width="10.6640625" style="2" customWidth="1"/>
    <col min="19" max="19" width="10.6640625" style="34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12"/>
    <col min="29" max="16384" width="11.441406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s="12" customFormat="1" ht="15" customHeight="1" x14ac:dyDescent="0.2">
      <c r="A2" s="466" t="s">
        <v>143</v>
      </c>
      <c r="B2" s="466"/>
      <c r="C2" s="466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  <c r="U2" s="2"/>
      <c r="V2" s="2"/>
      <c r="W2" s="2"/>
      <c r="X2" s="2"/>
      <c r="Y2" s="2"/>
      <c r="Z2" s="2"/>
      <c r="AA2" s="2"/>
    </row>
    <row r="3" spans="1:27" s="12" customFormat="1" ht="10.8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  <c r="U3" s="2"/>
      <c r="V3" s="2"/>
      <c r="W3" s="2"/>
      <c r="X3" s="2"/>
      <c r="Y3" s="2"/>
      <c r="Z3" s="2"/>
      <c r="AA3" s="2"/>
    </row>
    <row r="4" spans="1:27" s="12" customFormat="1" ht="14.1" customHeight="1" x14ac:dyDescent="0.2">
      <c r="A4" s="164" t="s">
        <v>181</v>
      </c>
      <c r="B4" s="110"/>
      <c r="C4" s="110"/>
      <c r="D4" s="110"/>
      <c r="E4" s="110"/>
      <c r="F4" s="111"/>
      <c r="G4" s="111"/>
      <c r="H4" s="111"/>
      <c r="I4" s="110"/>
      <c r="J4" s="110"/>
      <c r="K4" s="111"/>
      <c r="L4" s="111"/>
      <c r="M4" s="111"/>
      <c r="N4" s="111"/>
      <c r="O4" s="111"/>
      <c r="P4" s="110"/>
      <c r="Q4" s="110"/>
      <c r="R4" s="110"/>
      <c r="S4" s="110"/>
      <c r="T4" s="112"/>
      <c r="U4" s="2"/>
      <c r="V4" s="2"/>
      <c r="W4" s="2"/>
      <c r="X4" s="2"/>
      <c r="Y4" s="2"/>
      <c r="Z4" s="2"/>
      <c r="AA4" s="2"/>
    </row>
    <row r="5" spans="1:27" s="12" customFormat="1" ht="14.1" customHeight="1" x14ac:dyDescent="0.2">
      <c r="A5" s="165" t="s">
        <v>182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13"/>
      <c r="U5" s="2"/>
      <c r="V5" s="2"/>
      <c r="W5" s="2"/>
      <c r="X5" s="2"/>
      <c r="Y5" s="2"/>
      <c r="Z5" s="2"/>
      <c r="AA5" s="2"/>
    </row>
    <row r="6" spans="1:27" s="12" customFormat="1" ht="14.1" customHeight="1" x14ac:dyDescent="0.2">
      <c r="A6" s="165" t="s">
        <v>183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13"/>
      <c r="U6" s="2"/>
      <c r="V6" s="2"/>
      <c r="W6" s="2"/>
      <c r="X6" s="2"/>
      <c r="Y6" s="2"/>
      <c r="Z6" s="2"/>
      <c r="AA6" s="2"/>
    </row>
    <row r="7" spans="1:27" s="12" customFormat="1" ht="14.1" customHeight="1" x14ac:dyDescent="0.2">
      <c r="A7" s="165" t="s">
        <v>184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5"/>
      <c r="U7" s="2"/>
      <c r="V7" s="2"/>
      <c r="W7" s="2"/>
      <c r="X7" s="2"/>
      <c r="Y7" s="2"/>
      <c r="Z7" s="2"/>
      <c r="AA7" s="2"/>
    </row>
    <row r="8" spans="1:27" s="12" customFormat="1" ht="14.1" customHeight="1" x14ac:dyDescent="0.2">
      <c r="A8" s="165" t="s">
        <v>185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5"/>
      <c r="U8" s="2"/>
      <c r="V8" s="2"/>
      <c r="W8" s="2"/>
      <c r="X8" s="2"/>
      <c r="Y8" s="2"/>
      <c r="Z8" s="2"/>
      <c r="AA8" s="2"/>
    </row>
    <row r="9" spans="1:27" s="12" customFormat="1" ht="14.1" customHeight="1" x14ac:dyDescent="0.2">
      <c r="A9" s="165" t="s">
        <v>186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2"/>
      <c r="V9" s="2"/>
      <c r="W9" s="2"/>
      <c r="X9" s="2"/>
      <c r="Y9" s="2"/>
      <c r="Z9" s="2"/>
      <c r="AA9" s="2"/>
    </row>
    <row r="10" spans="1:27" s="12" customFormat="1" ht="14.1" customHeight="1" x14ac:dyDescent="0.2">
      <c r="A10" s="165" t="s">
        <v>187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5"/>
      <c r="U10" s="2"/>
      <c r="V10" s="2"/>
      <c r="W10" s="2"/>
      <c r="X10" s="2"/>
      <c r="Y10" s="2"/>
      <c r="Z10" s="2"/>
      <c r="AA10" s="2"/>
    </row>
    <row r="11" spans="1:27" s="12" customFormat="1" ht="14.1" customHeight="1" x14ac:dyDescent="0.2">
      <c r="A11" s="165" t="s">
        <v>188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5"/>
      <c r="U11" s="2"/>
      <c r="V11" s="2"/>
      <c r="W11" s="2"/>
      <c r="X11" s="2"/>
      <c r="Y11" s="2"/>
      <c r="Z11" s="2"/>
      <c r="AA11" s="2"/>
    </row>
    <row r="12" spans="1:27" s="12" customFormat="1" ht="14.1" customHeight="1" x14ac:dyDescent="0.2">
      <c r="A12" s="165" t="s">
        <v>189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5"/>
      <c r="U12" s="2"/>
      <c r="V12" s="2"/>
      <c r="W12" s="2"/>
      <c r="X12" s="2"/>
      <c r="Y12" s="2"/>
      <c r="Z12" s="2"/>
      <c r="AA12" s="2"/>
    </row>
    <row r="13" spans="1:27" s="12" customFormat="1" ht="14.1" customHeight="1" x14ac:dyDescent="0.2">
      <c r="A13" s="165" t="s">
        <v>190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2"/>
      <c r="V13" s="2"/>
      <c r="W13" s="2"/>
      <c r="X13" s="2"/>
      <c r="Y13" s="2"/>
      <c r="Z13" s="2"/>
      <c r="AA13" s="2"/>
    </row>
    <row r="14" spans="1:27" s="12" customFormat="1" ht="14.1" customHeight="1" x14ac:dyDescent="0.2">
      <c r="A14" s="165" t="s">
        <v>191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5"/>
      <c r="U14" s="2"/>
      <c r="V14" s="2"/>
      <c r="W14" s="2"/>
      <c r="X14" s="2"/>
      <c r="Y14" s="2"/>
      <c r="Z14" s="2"/>
      <c r="AA14" s="2"/>
    </row>
    <row r="15" spans="1:27" s="12" customFormat="1" ht="14.1" customHeight="1" x14ac:dyDescent="0.2">
      <c r="A15" s="165" t="s">
        <v>192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5"/>
      <c r="U15" s="2"/>
      <c r="V15" s="2"/>
      <c r="W15" s="2"/>
      <c r="X15" s="2"/>
      <c r="Y15" s="2"/>
      <c r="Z15" s="2"/>
      <c r="AA15" s="2"/>
    </row>
    <row r="16" spans="1:27" s="12" customFormat="1" ht="14.1" customHeight="1" x14ac:dyDescent="0.2">
      <c r="A16" s="165" t="s">
        <v>193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5"/>
      <c r="U16" s="2"/>
      <c r="V16" s="2"/>
      <c r="W16" s="2"/>
      <c r="X16" s="2"/>
      <c r="Y16" s="2"/>
      <c r="Z16" s="2"/>
      <c r="AA16" s="2"/>
    </row>
    <row r="17" spans="1:28" s="2" customFormat="1" ht="14.1" customHeight="1" x14ac:dyDescent="0.2">
      <c r="A17" s="165" t="s">
        <v>233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AB17" s="12"/>
    </row>
    <row r="18" spans="1:28" s="2" customFormat="1" ht="14.1" customHeight="1" x14ac:dyDescent="0.2">
      <c r="A18" s="165" t="s">
        <v>232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5"/>
      <c r="AB18" s="12"/>
    </row>
    <row r="19" spans="1:28" s="2" customFormat="1" ht="14.1" customHeight="1" x14ac:dyDescent="0.2">
      <c r="A19" s="165" t="s">
        <v>194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5"/>
      <c r="AB19" s="12"/>
    </row>
    <row r="20" spans="1:28" s="2" customFormat="1" ht="14.1" customHeight="1" x14ac:dyDescent="0.2">
      <c r="A20" s="165" t="s">
        <v>195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5"/>
      <c r="AB20" s="12"/>
    </row>
    <row r="21" spans="1:28" s="2" customFormat="1" ht="14.1" customHeight="1" x14ac:dyDescent="0.2">
      <c r="A21" s="165" t="s">
        <v>196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5"/>
      <c r="AB21" s="12"/>
    </row>
    <row r="22" spans="1:28" s="2" customFormat="1" ht="14.1" customHeight="1" x14ac:dyDescent="0.2">
      <c r="A22" s="165" t="s">
        <v>197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5"/>
      <c r="AB22" s="12"/>
    </row>
    <row r="23" spans="1:28" s="2" customFormat="1" ht="14.1" customHeight="1" x14ac:dyDescent="0.2">
      <c r="A23" s="165" t="s">
        <v>198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AB23" s="12"/>
    </row>
    <row r="24" spans="1:28" s="2" customFormat="1" ht="14.1" customHeight="1" x14ac:dyDescent="0.2">
      <c r="A24" s="165" t="s">
        <v>199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5"/>
      <c r="AB24" s="12"/>
    </row>
    <row r="25" spans="1:28" s="2" customFormat="1" ht="14.1" customHeight="1" x14ac:dyDescent="0.2">
      <c r="A25" s="165" t="s">
        <v>200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5"/>
      <c r="AB25" s="12"/>
    </row>
    <row r="26" spans="1:28" s="2" customFormat="1" ht="14.1" customHeight="1" x14ac:dyDescent="0.2">
      <c r="A26" s="165" t="s">
        <v>201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5"/>
      <c r="AB26" s="12"/>
    </row>
    <row r="27" spans="1:28" s="2" customFormat="1" ht="14.1" customHeight="1" x14ac:dyDescent="0.2">
      <c r="A27" s="165" t="s">
        <v>202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AB27" s="12"/>
    </row>
    <row r="28" spans="1:28" s="2" customFormat="1" ht="14.1" customHeight="1" x14ac:dyDescent="0.2">
      <c r="A28" s="165" t="s">
        <v>203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5"/>
      <c r="AB28" s="12"/>
    </row>
    <row r="29" spans="1:28" s="2" customFormat="1" ht="14.1" customHeight="1" x14ac:dyDescent="0.2">
      <c r="A29" s="165" t="s">
        <v>215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5"/>
      <c r="AB29" s="12"/>
    </row>
    <row r="30" spans="1:28" s="2" customFormat="1" ht="14.1" customHeight="1" thickBot="1" x14ac:dyDescent="0.25">
      <c r="A30" s="166" t="s">
        <v>204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69"/>
      <c r="AB30" s="12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D106"/>
  <sheetViews>
    <sheetView zoomScaleNormal="100" zoomScaleSheetLayoutView="100" workbookViewId="0"/>
  </sheetViews>
  <sheetFormatPr baseColWidth="10" defaultColWidth="12.44140625" defaultRowHeight="10.199999999999999" x14ac:dyDescent="0.2"/>
  <cols>
    <col min="1" max="1" width="19.6640625" style="89" customWidth="1"/>
    <col min="2" max="2" width="50.6640625" style="89" customWidth="1"/>
    <col min="3" max="4" width="17.6640625" style="4" customWidth="1"/>
    <col min="5" max="16384" width="12.44140625" style="89"/>
  </cols>
  <sheetData>
    <row r="1" spans="1:4" x14ac:dyDescent="0.2">
      <c r="A1" s="21" t="s">
        <v>43</v>
      </c>
      <c r="B1" s="21"/>
      <c r="D1" s="5"/>
    </row>
    <row r="2" spans="1:4" x14ac:dyDescent="0.2">
      <c r="A2" s="21" t="s">
        <v>0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10" t="s">
        <v>356</v>
      </c>
      <c r="B5" s="310"/>
      <c r="C5" s="13"/>
      <c r="D5" s="190" t="s">
        <v>355</v>
      </c>
    </row>
    <row r="6" spans="1:4" ht="11.25" customHeight="1" x14ac:dyDescent="0.2">
      <c r="A6" s="316"/>
      <c r="B6" s="316"/>
      <c r="C6" s="317"/>
      <c r="D6" s="337"/>
    </row>
    <row r="7" spans="1:4" ht="15" customHeight="1" x14ac:dyDescent="0.2">
      <c r="A7" s="228" t="s">
        <v>45</v>
      </c>
      <c r="B7" s="227" t="s">
        <v>46</v>
      </c>
      <c r="C7" s="225" t="s">
        <v>242</v>
      </c>
      <c r="D7" s="225" t="s">
        <v>260</v>
      </c>
    </row>
    <row r="8" spans="1:4" ht="20.399999999999999" x14ac:dyDescent="0.2">
      <c r="A8" s="238" t="s">
        <v>627</v>
      </c>
      <c r="B8" s="238" t="s">
        <v>628</v>
      </c>
      <c r="C8" s="236">
        <v>43300</v>
      </c>
      <c r="D8" s="222" t="s">
        <v>629</v>
      </c>
    </row>
    <row r="9" spans="1:4" x14ac:dyDescent="0.2">
      <c r="A9" s="238"/>
      <c r="B9" s="238"/>
      <c r="C9" s="236"/>
      <c r="D9" s="222"/>
    </row>
    <row r="10" spans="1:4" x14ac:dyDescent="0.2">
      <c r="A10" s="238"/>
      <c r="B10" s="238"/>
      <c r="C10" s="236"/>
      <c r="D10" s="222"/>
    </row>
    <row r="11" spans="1:4" x14ac:dyDescent="0.2">
      <c r="A11" s="238"/>
      <c r="B11" s="238"/>
      <c r="C11" s="236"/>
      <c r="D11" s="222"/>
    </row>
    <row r="12" spans="1:4" x14ac:dyDescent="0.2">
      <c r="A12" s="238"/>
      <c r="B12" s="238"/>
      <c r="C12" s="236"/>
      <c r="D12" s="222"/>
    </row>
    <row r="13" spans="1:4" x14ac:dyDescent="0.2">
      <c r="A13" s="238"/>
      <c r="B13" s="238"/>
      <c r="C13" s="236"/>
      <c r="D13" s="222"/>
    </row>
    <row r="14" spans="1:4" x14ac:dyDescent="0.2">
      <c r="A14" s="238"/>
      <c r="B14" s="238"/>
      <c r="C14" s="236"/>
      <c r="D14" s="222"/>
    </row>
    <row r="15" spans="1:4" x14ac:dyDescent="0.2">
      <c r="A15" s="238"/>
      <c r="B15" s="238"/>
      <c r="C15" s="236"/>
      <c r="D15" s="222"/>
    </row>
    <row r="16" spans="1:4" x14ac:dyDescent="0.2">
      <c r="A16" s="238"/>
      <c r="B16" s="238"/>
      <c r="C16" s="236"/>
      <c r="D16" s="222"/>
    </row>
    <row r="17" spans="1:4" x14ac:dyDescent="0.2">
      <c r="A17" s="238"/>
      <c r="B17" s="238"/>
      <c r="C17" s="236"/>
      <c r="D17" s="222"/>
    </row>
    <row r="18" spans="1:4" x14ac:dyDescent="0.2">
      <c r="A18" s="238"/>
      <c r="B18" s="238"/>
      <c r="C18" s="236"/>
      <c r="D18" s="222"/>
    </row>
    <row r="19" spans="1:4" x14ac:dyDescent="0.2">
      <c r="A19" s="238"/>
      <c r="B19" s="238"/>
      <c r="C19" s="236"/>
      <c r="D19" s="222"/>
    </row>
    <row r="20" spans="1:4" x14ac:dyDescent="0.2">
      <c r="A20" s="238"/>
      <c r="B20" s="238"/>
      <c r="C20" s="236"/>
      <c r="D20" s="222"/>
    </row>
    <row r="21" spans="1:4" x14ac:dyDescent="0.2">
      <c r="A21" s="238"/>
      <c r="B21" s="238"/>
      <c r="C21" s="236"/>
      <c r="D21" s="222"/>
    </row>
    <row r="22" spans="1:4" x14ac:dyDescent="0.2">
      <c r="A22" s="238"/>
      <c r="B22" s="238"/>
      <c r="C22" s="236"/>
      <c r="D22" s="222"/>
    </row>
    <row r="23" spans="1:4" x14ac:dyDescent="0.2">
      <c r="A23" s="238"/>
      <c r="B23" s="238"/>
      <c r="C23" s="236"/>
      <c r="D23" s="222"/>
    </row>
    <row r="24" spans="1:4" x14ac:dyDescent="0.2">
      <c r="A24" s="238"/>
      <c r="B24" s="238"/>
      <c r="C24" s="236"/>
      <c r="D24" s="222"/>
    </row>
    <row r="25" spans="1:4" x14ac:dyDescent="0.2">
      <c r="A25" s="238"/>
      <c r="B25" s="238"/>
      <c r="C25" s="236"/>
      <c r="D25" s="222"/>
    </row>
    <row r="26" spans="1:4" x14ac:dyDescent="0.2">
      <c r="A26" s="238"/>
      <c r="B26" s="238"/>
      <c r="C26" s="236"/>
      <c r="D26" s="222"/>
    </row>
    <row r="27" spans="1:4" x14ac:dyDescent="0.2">
      <c r="A27" s="238"/>
      <c r="B27" s="238"/>
      <c r="C27" s="236"/>
      <c r="D27" s="222"/>
    </row>
    <row r="28" spans="1:4" x14ac:dyDescent="0.2">
      <c r="A28" s="238"/>
      <c r="B28" s="238"/>
      <c r="C28" s="236"/>
      <c r="D28" s="222"/>
    </row>
    <row r="29" spans="1:4" x14ac:dyDescent="0.2">
      <c r="A29" s="238"/>
      <c r="B29" s="238"/>
      <c r="C29" s="236"/>
      <c r="D29" s="222"/>
    </row>
    <row r="30" spans="1:4" x14ac:dyDescent="0.2">
      <c r="A30" s="238"/>
      <c r="B30" s="238"/>
      <c r="C30" s="236"/>
      <c r="D30" s="222"/>
    </row>
    <row r="31" spans="1:4" x14ac:dyDescent="0.2">
      <c r="A31" s="238"/>
      <c r="B31" s="238"/>
      <c r="C31" s="236"/>
      <c r="D31" s="222"/>
    </row>
    <row r="32" spans="1:4" x14ac:dyDescent="0.2">
      <c r="A32" s="238"/>
      <c r="B32" s="238"/>
      <c r="C32" s="236"/>
      <c r="D32" s="222"/>
    </row>
    <row r="33" spans="1:4" x14ac:dyDescent="0.2">
      <c r="A33" s="238"/>
      <c r="B33" s="238"/>
      <c r="C33" s="236"/>
      <c r="D33" s="222"/>
    </row>
    <row r="34" spans="1:4" x14ac:dyDescent="0.2">
      <c r="A34" s="238"/>
      <c r="B34" s="238"/>
      <c r="C34" s="236"/>
      <c r="D34" s="222"/>
    </row>
    <row r="35" spans="1:4" x14ac:dyDescent="0.2">
      <c r="A35" s="238"/>
      <c r="B35" s="238"/>
      <c r="C35" s="236"/>
      <c r="D35" s="222"/>
    </row>
    <row r="36" spans="1:4" x14ac:dyDescent="0.2">
      <c r="A36" s="238"/>
      <c r="B36" s="238"/>
      <c r="C36" s="236"/>
      <c r="D36" s="222"/>
    </row>
    <row r="37" spans="1:4" x14ac:dyDescent="0.2">
      <c r="A37" s="238"/>
      <c r="B37" s="238"/>
      <c r="C37" s="236"/>
      <c r="D37" s="222"/>
    </row>
    <row r="38" spans="1:4" x14ac:dyDescent="0.2">
      <c r="A38" s="238"/>
      <c r="B38" s="238"/>
      <c r="C38" s="236"/>
      <c r="D38" s="222"/>
    </row>
    <row r="39" spans="1:4" x14ac:dyDescent="0.2">
      <c r="A39" s="238"/>
      <c r="B39" s="238"/>
      <c r="C39" s="236"/>
      <c r="D39" s="222"/>
    </row>
    <row r="40" spans="1:4" x14ac:dyDescent="0.2">
      <c r="A40" s="238"/>
      <c r="B40" s="238"/>
      <c r="C40" s="236"/>
      <c r="D40" s="222"/>
    </row>
    <row r="41" spans="1:4" x14ac:dyDescent="0.2">
      <c r="A41" s="238"/>
      <c r="B41" s="238"/>
      <c r="C41" s="236"/>
      <c r="D41" s="222"/>
    </row>
    <row r="42" spans="1:4" x14ac:dyDescent="0.2">
      <c r="A42" s="238"/>
      <c r="B42" s="238"/>
      <c r="C42" s="236"/>
      <c r="D42" s="222"/>
    </row>
    <row r="43" spans="1:4" x14ac:dyDescent="0.2">
      <c r="A43" s="238"/>
      <c r="B43" s="238"/>
      <c r="C43" s="236"/>
      <c r="D43" s="222"/>
    </row>
    <row r="44" spans="1:4" x14ac:dyDescent="0.2">
      <c r="A44" s="238"/>
      <c r="B44" s="238"/>
      <c r="C44" s="236"/>
      <c r="D44" s="222"/>
    </row>
    <row r="45" spans="1:4" s="8" customFormat="1" x14ac:dyDescent="0.2">
      <c r="A45" s="253"/>
      <c r="B45" s="253" t="s">
        <v>354</v>
      </c>
      <c r="C45" s="233">
        <f>SUM(C8:C44)</f>
        <v>43300</v>
      </c>
      <c r="D45" s="244"/>
    </row>
    <row r="46" spans="1:4" s="8" customFormat="1" x14ac:dyDescent="0.2">
      <c r="A46" s="59"/>
      <c r="B46" s="59"/>
      <c r="C46" s="11"/>
      <c r="D46" s="11"/>
    </row>
    <row r="47" spans="1:4" s="8" customFormat="1" x14ac:dyDescent="0.2">
      <c r="A47" s="59"/>
      <c r="B47" s="59"/>
      <c r="C47" s="11"/>
      <c r="D47" s="11"/>
    </row>
    <row r="48" spans="1:4" x14ac:dyDescent="0.2">
      <c r="A48" s="60"/>
      <c r="B48" s="60"/>
      <c r="C48" s="36"/>
      <c r="D48" s="36"/>
    </row>
    <row r="49" spans="1:4" ht="21.75" customHeight="1" x14ac:dyDescent="0.2">
      <c r="A49" s="310" t="s">
        <v>353</v>
      </c>
      <c r="B49" s="310"/>
      <c r="C49" s="338"/>
      <c r="D49" s="190" t="s">
        <v>352</v>
      </c>
    </row>
    <row r="50" spans="1:4" x14ac:dyDescent="0.2">
      <c r="A50" s="316"/>
      <c r="B50" s="316"/>
      <c r="C50" s="317"/>
      <c r="D50" s="337"/>
    </row>
    <row r="51" spans="1:4" ht="15" customHeight="1" x14ac:dyDescent="0.2">
      <c r="A51" s="228" t="s">
        <v>45</v>
      </c>
      <c r="B51" s="227" t="s">
        <v>46</v>
      </c>
      <c r="C51" s="225" t="s">
        <v>242</v>
      </c>
      <c r="D51" s="225" t="s">
        <v>260</v>
      </c>
    </row>
    <row r="52" spans="1:4" ht="20.399999999999999" x14ac:dyDescent="0.2">
      <c r="A52" s="238" t="s">
        <v>630</v>
      </c>
      <c r="B52" s="238" t="s">
        <v>631</v>
      </c>
      <c r="C52" s="236">
        <v>21800761.920000002</v>
      </c>
      <c r="D52" s="222" t="s">
        <v>632</v>
      </c>
    </row>
    <row r="53" spans="1:4" ht="30.6" x14ac:dyDescent="0.2">
      <c r="A53" s="238" t="s">
        <v>633</v>
      </c>
      <c r="B53" s="238" t="s">
        <v>634</v>
      </c>
      <c r="C53" s="236">
        <v>6428609.1799999997</v>
      </c>
      <c r="D53" s="222" t="s">
        <v>635</v>
      </c>
    </row>
    <row r="54" spans="1:4" x14ac:dyDescent="0.2">
      <c r="A54" s="238"/>
      <c r="B54" s="238"/>
      <c r="C54" s="236"/>
      <c r="D54" s="222"/>
    </row>
    <row r="55" spans="1:4" x14ac:dyDescent="0.2">
      <c r="A55" s="238"/>
      <c r="B55" s="238"/>
      <c r="C55" s="236"/>
      <c r="D55" s="222"/>
    </row>
    <row r="56" spans="1:4" x14ac:dyDescent="0.2">
      <c r="A56" s="238"/>
      <c r="B56" s="238"/>
      <c r="C56" s="236"/>
      <c r="D56" s="222"/>
    </row>
    <row r="57" spans="1:4" x14ac:dyDescent="0.2">
      <c r="A57" s="238"/>
      <c r="B57" s="238"/>
      <c r="C57" s="236"/>
      <c r="D57" s="222"/>
    </row>
    <row r="58" spans="1:4" x14ac:dyDescent="0.2">
      <c r="A58" s="238"/>
      <c r="B58" s="238"/>
      <c r="C58" s="236"/>
      <c r="D58" s="222"/>
    </row>
    <row r="59" spans="1:4" x14ac:dyDescent="0.2">
      <c r="A59" s="238"/>
      <c r="B59" s="238"/>
      <c r="C59" s="236"/>
      <c r="D59" s="222"/>
    </row>
    <row r="60" spans="1:4" x14ac:dyDescent="0.2">
      <c r="A60" s="238"/>
      <c r="B60" s="238"/>
      <c r="C60" s="236"/>
      <c r="D60" s="222"/>
    </row>
    <row r="61" spans="1:4" x14ac:dyDescent="0.2">
      <c r="A61" s="238"/>
      <c r="B61" s="238"/>
      <c r="C61" s="236"/>
      <c r="D61" s="222"/>
    </row>
    <row r="62" spans="1:4" x14ac:dyDescent="0.2">
      <c r="A62" s="238"/>
      <c r="B62" s="238"/>
      <c r="C62" s="236"/>
      <c r="D62" s="222"/>
    </row>
    <row r="63" spans="1:4" x14ac:dyDescent="0.2">
      <c r="A63" s="238"/>
      <c r="B63" s="238"/>
      <c r="C63" s="236"/>
      <c r="D63" s="222"/>
    </row>
    <row r="64" spans="1:4" x14ac:dyDescent="0.2">
      <c r="A64" s="238"/>
      <c r="B64" s="238"/>
      <c r="C64" s="236"/>
      <c r="D64" s="222"/>
    </row>
    <row r="65" spans="1:4" x14ac:dyDescent="0.2">
      <c r="A65" s="238"/>
      <c r="B65" s="238"/>
      <c r="C65" s="236"/>
      <c r="D65" s="222"/>
    </row>
    <row r="66" spans="1:4" x14ac:dyDescent="0.2">
      <c r="A66" s="238"/>
      <c r="B66" s="238"/>
      <c r="C66" s="236"/>
      <c r="D66" s="222"/>
    </row>
    <row r="67" spans="1:4" x14ac:dyDescent="0.2">
      <c r="A67" s="238"/>
      <c r="B67" s="238"/>
      <c r="C67" s="236"/>
      <c r="D67" s="222"/>
    </row>
    <row r="68" spans="1:4" x14ac:dyDescent="0.2">
      <c r="A68" s="238"/>
      <c r="B68" s="238"/>
      <c r="C68" s="236"/>
      <c r="D68" s="222"/>
    </row>
    <row r="69" spans="1:4" x14ac:dyDescent="0.2">
      <c r="A69" s="238"/>
      <c r="B69" s="238"/>
      <c r="C69" s="236"/>
      <c r="D69" s="222"/>
    </row>
    <row r="70" spans="1:4" x14ac:dyDescent="0.2">
      <c r="A70" s="238"/>
      <c r="B70" s="238"/>
      <c r="C70" s="236"/>
      <c r="D70" s="222"/>
    </row>
    <row r="71" spans="1:4" x14ac:dyDescent="0.2">
      <c r="A71" s="238"/>
      <c r="B71" s="238"/>
      <c r="C71" s="236"/>
      <c r="D71" s="222"/>
    </row>
    <row r="72" spans="1:4" x14ac:dyDescent="0.2">
      <c r="A72" s="238"/>
      <c r="B72" s="238"/>
      <c r="C72" s="236"/>
      <c r="D72" s="222"/>
    </row>
    <row r="73" spans="1:4" x14ac:dyDescent="0.2">
      <c r="A73" s="238"/>
      <c r="B73" s="238"/>
      <c r="C73" s="236"/>
      <c r="D73" s="222"/>
    </row>
    <row r="74" spans="1:4" x14ac:dyDescent="0.2">
      <c r="A74" s="238"/>
      <c r="B74" s="238"/>
      <c r="C74" s="236"/>
      <c r="D74" s="222"/>
    </row>
    <row r="75" spans="1:4" x14ac:dyDescent="0.2">
      <c r="A75" s="238"/>
      <c r="B75" s="238"/>
      <c r="C75" s="236"/>
      <c r="D75" s="222"/>
    </row>
    <row r="76" spans="1:4" x14ac:dyDescent="0.2">
      <c r="A76" s="238"/>
      <c r="B76" s="238"/>
      <c r="C76" s="236"/>
      <c r="D76" s="222"/>
    </row>
    <row r="77" spans="1:4" x14ac:dyDescent="0.2">
      <c r="A77" s="238"/>
      <c r="B77" s="238"/>
      <c r="C77" s="236"/>
      <c r="D77" s="222"/>
    </row>
    <row r="78" spans="1:4" x14ac:dyDescent="0.2">
      <c r="A78" s="238"/>
      <c r="B78" s="238"/>
      <c r="C78" s="236"/>
      <c r="D78" s="222"/>
    </row>
    <row r="79" spans="1:4" x14ac:dyDescent="0.2">
      <c r="A79" s="238"/>
      <c r="B79" s="238"/>
      <c r="C79" s="236"/>
      <c r="D79" s="222"/>
    </row>
    <row r="80" spans="1:4" x14ac:dyDescent="0.2">
      <c r="A80" s="238"/>
      <c r="B80" s="238"/>
      <c r="C80" s="236"/>
      <c r="D80" s="222"/>
    </row>
    <row r="81" spans="1:4" x14ac:dyDescent="0.2">
      <c r="A81" s="238"/>
      <c r="B81" s="238"/>
      <c r="C81" s="236"/>
      <c r="D81" s="222"/>
    </row>
    <row r="82" spans="1:4" x14ac:dyDescent="0.2">
      <c r="A82" s="238"/>
      <c r="B82" s="238"/>
      <c r="C82" s="236"/>
      <c r="D82" s="222"/>
    </row>
    <row r="83" spans="1:4" x14ac:dyDescent="0.2">
      <c r="A83" s="238"/>
      <c r="B83" s="238"/>
      <c r="C83" s="236"/>
      <c r="D83" s="222"/>
    </row>
    <row r="84" spans="1:4" x14ac:dyDescent="0.2">
      <c r="A84" s="238"/>
      <c r="B84" s="238"/>
      <c r="C84" s="236"/>
      <c r="D84" s="222"/>
    </row>
    <row r="85" spans="1:4" x14ac:dyDescent="0.2">
      <c r="A85" s="238"/>
      <c r="B85" s="238"/>
      <c r="C85" s="236"/>
      <c r="D85" s="222"/>
    </row>
    <row r="86" spans="1:4" x14ac:dyDescent="0.2">
      <c r="A86" s="238"/>
      <c r="B86" s="238"/>
      <c r="C86" s="236"/>
      <c r="D86" s="222"/>
    </row>
    <row r="87" spans="1:4" x14ac:dyDescent="0.2">
      <c r="A87" s="238"/>
      <c r="B87" s="238"/>
      <c r="C87" s="236"/>
      <c r="D87" s="222"/>
    </row>
    <row r="88" spans="1:4" x14ac:dyDescent="0.2">
      <c r="A88" s="238"/>
      <c r="B88" s="238"/>
      <c r="C88" s="236"/>
      <c r="D88" s="222"/>
    </row>
    <row r="89" spans="1:4" x14ac:dyDescent="0.2">
      <c r="A89" s="253"/>
      <c r="B89" s="253" t="s">
        <v>351</v>
      </c>
      <c r="C89" s="233">
        <f>SUM(C52:C88)</f>
        <v>28229371.100000001</v>
      </c>
      <c r="D89" s="244"/>
    </row>
    <row r="90" spans="1:4" x14ac:dyDescent="0.2">
      <c r="A90" s="60"/>
      <c r="B90" s="60"/>
      <c r="C90" s="36"/>
      <c r="D90" s="36"/>
    </row>
    <row r="91" spans="1:4" x14ac:dyDescent="0.2">
      <c r="A91" s="60"/>
      <c r="B91" s="60"/>
      <c r="C91" s="36"/>
      <c r="D91" s="36"/>
    </row>
    <row r="92" spans="1:4" x14ac:dyDescent="0.2">
      <c r="A92" s="60"/>
      <c r="B92" s="60"/>
      <c r="C92" s="36"/>
      <c r="D92" s="36"/>
    </row>
    <row r="93" spans="1:4" x14ac:dyDescent="0.2">
      <c r="A93" s="60"/>
      <c r="B93" s="60"/>
      <c r="C93" s="36"/>
      <c r="D93" s="36"/>
    </row>
    <row r="94" spans="1:4" x14ac:dyDescent="0.2">
      <c r="A94" s="60"/>
      <c r="B94" s="60"/>
      <c r="C94" s="36"/>
      <c r="D94" s="36"/>
    </row>
    <row r="95" spans="1:4" x14ac:dyDescent="0.2">
      <c r="A95" s="60"/>
      <c r="B95" s="60"/>
      <c r="C95" s="36"/>
      <c r="D95" s="36"/>
    </row>
    <row r="96" spans="1:4" x14ac:dyDescent="0.2">
      <c r="A96" s="60"/>
      <c r="B96" s="60"/>
      <c r="C96" s="36"/>
      <c r="D96" s="36"/>
    </row>
    <row r="97" spans="1:4" x14ac:dyDescent="0.2">
      <c r="A97" s="60"/>
      <c r="B97" s="60"/>
      <c r="C97" s="36"/>
      <c r="D97" s="36"/>
    </row>
    <row r="98" spans="1:4" x14ac:dyDescent="0.2">
      <c r="A98" s="60"/>
      <c r="B98" s="60"/>
      <c r="C98" s="36"/>
      <c r="D98" s="36"/>
    </row>
    <row r="99" spans="1:4" x14ac:dyDescent="0.2">
      <c r="A99" s="60"/>
      <c r="B99" s="60"/>
      <c r="C99" s="36"/>
      <c r="D99" s="36"/>
    </row>
    <row r="100" spans="1:4" x14ac:dyDescent="0.2">
      <c r="A100" s="60"/>
      <c r="B100" s="60"/>
      <c r="C100" s="36"/>
      <c r="D100" s="36"/>
    </row>
    <row r="101" spans="1:4" x14ac:dyDescent="0.2">
      <c r="A101" s="60"/>
      <c r="B101" s="60"/>
      <c r="C101" s="36"/>
      <c r="D101" s="36"/>
    </row>
    <row r="102" spans="1:4" x14ac:dyDescent="0.2">
      <c r="A102" s="60"/>
      <c r="B102" s="60"/>
      <c r="C102" s="36"/>
      <c r="D102" s="36"/>
    </row>
    <row r="103" spans="1:4" x14ac:dyDescent="0.2">
      <c r="A103" s="60"/>
      <c r="B103" s="60"/>
      <c r="C103" s="36"/>
      <c r="D103" s="36"/>
    </row>
    <row r="104" spans="1:4" x14ac:dyDescent="0.2">
      <c r="A104" s="60"/>
      <c r="B104" s="60"/>
      <c r="C104" s="36"/>
      <c r="D104" s="36"/>
    </row>
    <row r="105" spans="1:4" x14ac:dyDescent="0.2">
      <c r="A105" s="60"/>
      <c r="B105" s="60"/>
      <c r="C105" s="36"/>
      <c r="D105" s="36"/>
    </row>
    <row r="106" spans="1:4" x14ac:dyDescent="0.2">
      <c r="A106" s="60"/>
      <c r="B106" s="60"/>
      <c r="C106" s="36"/>
      <c r="D106" s="36"/>
    </row>
  </sheetData>
  <dataValidations count="4">
    <dataValidation allowBlank="1" showInputMessage="1" showErrorMessage="1" prompt="Saldo final de la Información Financiera Trimestral que se presenta (trimestral: 1er, 2do, 3ro. o 4to.)." sqref="C7 C51"/>
    <dataValidation allowBlank="1" showInputMessage="1" showErrorMessage="1" prompt="Corresponde al número de la cuenta de acuerdo al Plan de Cuentas emitido por el CONAC (DOF 23/12/2015)." sqref="A7 A51"/>
    <dataValidation allowBlank="1" showInputMessage="1" showErrorMessage="1" prompt="Corresponde al nombre o descripción de la cuenta de acuerdo al Plan de Cuentas emitido por el CONAC." sqref="B7 B51"/>
    <dataValidation allowBlank="1" showInputMessage="1" showErrorMessage="1" prompt="Características cualitativas significativas que les impacten financieramente." sqref="D7 D51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D70"/>
  <sheetViews>
    <sheetView view="pageBreakPreview" zoomScale="110" zoomScaleNormal="100" zoomScaleSheetLayoutView="110" workbookViewId="0">
      <selection sqref="A1:B1"/>
    </sheetView>
  </sheetViews>
  <sheetFormatPr baseColWidth="10" defaultColWidth="12.44140625" defaultRowHeight="10.199999999999999" x14ac:dyDescent="0.2"/>
  <cols>
    <col min="1" max="1" width="20.6640625" style="6" customWidth="1"/>
    <col min="2" max="2" width="50.6640625" style="6" customWidth="1"/>
    <col min="3" max="4" width="17.6640625" style="4" customWidth="1"/>
    <col min="5" max="16384" width="12.441406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65" t="s">
        <v>143</v>
      </c>
      <c r="B2" s="466"/>
      <c r="C2" s="11"/>
      <c r="D2" s="11"/>
    </row>
    <row r="3" spans="1:4" ht="10.8" thickBot="1" x14ac:dyDescent="0.25">
      <c r="A3" s="15"/>
      <c r="B3" s="15"/>
      <c r="C3" s="11"/>
      <c r="D3" s="11"/>
    </row>
    <row r="4" spans="1:4" ht="14.1" customHeight="1" x14ac:dyDescent="0.2">
      <c r="A4" s="137" t="s">
        <v>234</v>
      </c>
      <c r="B4" s="117"/>
      <c r="C4" s="118"/>
      <c r="D4" s="119"/>
    </row>
    <row r="5" spans="1:4" ht="14.1" customHeight="1" x14ac:dyDescent="0.2">
      <c r="A5" s="139" t="s">
        <v>144</v>
      </c>
      <c r="B5" s="92"/>
      <c r="C5" s="92"/>
      <c r="D5" s="93"/>
    </row>
    <row r="6" spans="1:4" ht="14.1" customHeight="1" x14ac:dyDescent="0.2">
      <c r="A6" s="139" t="s">
        <v>173</v>
      </c>
      <c r="B6" s="105"/>
      <c r="C6" s="105"/>
      <c r="D6" s="106"/>
    </row>
    <row r="7" spans="1:4" ht="14.1" customHeight="1" thickBot="1" x14ac:dyDescent="0.25">
      <c r="A7" s="144" t="s">
        <v>174</v>
      </c>
      <c r="B7" s="97"/>
      <c r="C7" s="120"/>
      <c r="D7" s="121"/>
    </row>
    <row r="8" spans="1:4" x14ac:dyDescent="0.2">
      <c r="A8" s="88"/>
      <c r="B8" s="88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E14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5" width="17.6640625" style="89" customWidth="1"/>
    <col min="6" max="6" width="11.44140625" style="89" customWidth="1"/>
    <col min="7" max="16384" width="11.44140625" style="89"/>
  </cols>
  <sheetData>
    <row r="1" spans="1:5" x14ac:dyDescent="0.2">
      <c r="A1" s="21" t="s">
        <v>43</v>
      </c>
      <c r="B1" s="21"/>
      <c r="C1" s="4"/>
      <c r="E1" s="5"/>
    </row>
    <row r="2" spans="1:5" x14ac:dyDescent="0.2">
      <c r="A2" s="21" t="s">
        <v>0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10" t="s">
        <v>359</v>
      </c>
      <c r="B5" s="310"/>
      <c r="C5" s="22"/>
      <c r="E5" s="190" t="s">
        <v>358</v>
      </c>
    </row>
    <row r="6" spans="1:5" x14ac:dyDescent="0.2">
      <c r="A6" s="316"/>
      <c r="B6" s="316"/>
      <c r="C6" s="317"/>
      <c r="D6" s="316"/>
      <c r="E6" s="337"/>
    </row>
    <row r="7" spans="1:5" ht="15" customHeight="1" x14ac:dyDescent="0.2">
      <c r="A7" s="228" t="s">
        <v>45</v>
      </c>
      <c r="B7" s="227" t="s">
        <v>46</v>
      </c>
      <c r="C7" s="225" t="s">
        <v>242</v>
      </c>
      <c r="D7" s="344" t="s">
        <v>338</v>
      </c>
      <c r="E7" s="225" t="s">
        <v>260</v>
      </c>
    </row>
    <row r="8" spans="1:5" x14ac:dyDescent="0.2">
      <c r="A8" s="343" t="s">
        <v>636</v>
      </c>
      <c r="B8" s="343" t="s">
        <v>637</v>
      </c>
      <c r="C8" s="342">
        <v>548225.49</v>
      </c>
      <c r="D8" s="341" t="s">
        <v>638</v>
      </c>
      <c r="E8" s="341" t="s">
        <v>639</v>
      </c>
    </row>
    <row r="9" spans="1:5" x14ac:dyDescent="0.2">
      <c r="A9" s="343"/>
      <c r="B9" s="343"/>
      <c r="C9" s="342"/>
      <c r="D9" s="341"/>
      <c r="E9" s="341"/>
    </row>
    <row r="10" spans="1:5" x14ac:dyDescent="0.2">
      <c r="A10" s="343"/>
      <c r="B10" s="343"/>
      <c r="C10" s="342"/>
      <c r="D10" s="341"/>
      <c r="E10" s="341"/>
    </row>
    <row r="11" spans="1:5" x14ac:dyDescent="0.2">
      <c r="A11" s="343"/>
      <c r="B11" s="343"/>
      <c r="C11" s="342"/>
      <c r="D11" s="341"/>
      <c r="E11" s="341"/>
    </row>
    <row r="12" spans="1:5" x14ac:dyDescent="0.2">
      <c r="A12" s="343"/>
      <c r="B12" s="343"/>
      <c r="C12" s="342"/>
      <c r="D12" s="341"/>
      <c r="E12" s="341"/>
    </row>
    <row r="13" spans="1:5" x14ac:dyDescent="0.2">
      <c r="A13" s="343"/>
      <c r="B13" s="343"/>
      <c r="C13" s="342"/>
      <c r="D13" s="341"/>
      <c r="E13" s="341"/>
    </row>
    <row r="14" spans="1:5" x14ac:dyDescent="0.2">
      <c r="A14" s="340"/>
      <c r="B14" s="253" t="s">
        <v>357</v>
      </c>
      <c r="C14" s="220">
        <f>SUM(C8:C13)</f>
        <v>548225.49</v>
      </c>
      <c r="D14" s="339"/>
      <c r="E14" s="339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E8"/>
  <sheetViews>
    <sheetView view="pageBreakPreview" zoomScale="110" zoomScaleNormal="100" zoomScaleSheetLayoutView="110" workbookViewId="0">
      <selection sqref="A1:B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6" width="11.44140625" style="6" customWidth="1"/>
    <col min="7" max="16384" width="11.44140625" style="6"/>
  </cols>
  <sheetData>
    <row r="2" spans="1:5" ht="15" customHeight="1" x14ac:dyDescent="0.2">
      <c r="A2" s="465" t="s">
        <v>143</v>
      </c>
      <c r="B2" s="466"/>
      <c r="C2" s="88"/>
      <c r="D2" s="88"/>
      <c r="E2" s="88"/>
    </row>
    <row r="3" spans="1:5" ht="10.8" thickBot="1" x14ac:dyDescent="0.25">
      <c r="A3" s="88"/>
      <c r="B3" s="88"/>
      <c r="C3" s="88"/>
      <c r="D3" s="88"/>
      <c r="E3" s="88"/>
    </row>
    <row r="4" spans="1:5" ht="14.1" customHeight="1" x14ac:dyDescent="0.2">
      <c r="A4" s="137" t="s">
        <v>234</v>
      </c>
      <c r="B4" s="154"/>
      <c r="C4" s="154"/>
      <c r="D4" s="154"/>
      <c r="E4" s="155"/>
    </row>
    <row r="5" spans="1:5" ht="14.1" customHeight="1" x14ac:dyDescent="0.2">
      <c r="A5" s="139" t="s">
        <v>144</v>
      </c>
      <c r="B5" s="145"/>
      <c r="C5" s="145"/>
      <c r="D5" s="145"/>
      <c r="E5" s="146"/>
    </row>
    <row r="6" spans="1:5" ht="14.1" customHeight="1" x14ac:dyDescent="0.2">
      <c r="A6" s="139" t="s">
        <v>173</v>
      </c>
      <c r="B6" s="140"/>
      <c r="C6" s="140"/>
      <c r="D6" s="140"/>
      <c r="E6" s="167"/>
    </row>
    <row r="7" spans="1:5" ht="27.9" customHeight="1" x14ac:dyDescent="0.2">
      <c r="A7" s="472" t="s">
        <v>205</v>
      </c>
      <c r="B7" s="483"/>
      <c r="C7" s="483"/>
      <c r="D7" s="483"/>
      <c r="E7" s="484"/>
    </row>
    <row r="8" spans="1:5" ht="14.1" customHeight="1" thickBot="1" x14ac:dyDescent="0.25">
      <c r="A8" s="163" t="s">
        <v>174</v>
      </c>
      <c r="B8" s="152"/>
      <c r="C8" s="152"/>
      <c r="D8" s="152"/>
      <c r="E8" s="153"/>
    </row>
  </sheetData>
  <mergeCells count="2">
    <mergeCell ref="A2:B2"/>
    <mergeCell ref="A7:E7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H79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63" customWidth="1"/>
    <col min="5" max="5" width="17.6640625" style="64" customWidth="1"/>
    <col min="6" max="8" width="11.44140625" style="60"/>
    <col min="9" max="16384" width="11.44140625" style="89"/>
  </cols>
  <sheetData>
    <row r="1" spans="1:8" s="12" customFormat="1" ht="11.25" customHeight="1" x14ac:dyDescent="0.2">
      <c r="A1" s="21" t="s">
        <v>43</v>
      </c>
      <c r="B1" s="21"/>
      <c r="C1" s="22"/>
      <c r="D1" s="357"/>
      <c r="E1" s="5"/>
    </row>
    <row r="2" spans="1:8" s="12" customFormat="1" ht="11.25" customHeight="1" x14ac:dyDescent="0.2">
      <c r="A2" s="21" t="s">
        <v>0</v>
      </c>
      <c r="B2" s="21"/>
      <c r="C2" s="22"/>
      <c r="D2" s="357"/>
      <c r="E2" s="35"/>
    </row>
    <row r="3" spans="1:8" s="12" customFormat="1" ht="10.5" customHeight="1" x14ac:dyDescent="0.2">
      <c r="C3" s="22"/>
      <c r="D3" s="357"/>
      <c r="E3" s="35"/>
    </row>
    <row r="4" spans="1:8" s="12" customFormat="1" ht="10.5" customHeight="1" x14ac:dyDescent="0.2">
      <c r="C4" s="22"/>
      <c r="D4" s="357"/>
      <c r="E4" s="35"/>
    </row>
    <row r="5" spans="1:8" s="12" customFormat="1" ht="11.25" customHeight="1" x14ac:dyDescent="0.2">
      <c r="A5" s="217" t="s">
        <v>364</v>
      </c>
      <c r="B5" s="217"/>
      <c r="C5" s="22"/>
      <c r="D5" s="356"/>
      <c r="E5" s="355" t="s">
        <v>363</v>
      </c>
    </row>
    <row r="6" spans="1:8" ht="11.25" customHeight="1" x14ac:dyDescent="0.2">
      <c r="A6" s="251"/>
      <c r="B6" s="251"/>
      <c r="C6" s="249"/>
      <c r="D6" s="354"/>
      <c r="E6" s="3"/>
      <c r="F6" s="89"/>
      <c r="G6" s="89"/>
      <c r="H6" s="89"/>
    </row>
    <row r="7" spans="1:8" ht="15" customHeight="1" x14ac:dyDescent="0.2">
      <c r="A7" s="228" t="s">
        <v>45</v>
      </c>
      <c r="B7" s="227" t="s">
        <v>46</v>
      </c>
      <c r="C7" s="225" t="s">
        <v>242</v>
      </c>
      <c r="D7" s="353" t="s">
        <v>362</v>
      </c>
      <c r="E7" s="352" t="s">
        <v>361</v>
      </c>
      <c r="F7" s="89"/>
      <c r="G7" s="89"/>
      <c r="H7" s="89"/>
    </row>
    <row r="8" spans="1:8" ht="20.399999999999999" x14ac:dyDescent="0.2">
      <c r="A8" s="238" t="s">
        <v>640</v>
      </c>
      <c r="B8" s="238" t="s">
        <v>641</v>
      </c>
      <c r="C8" s="254">
        <v>8654514.5500000007</v>
      </c>
      <c r="D8" s="351">
        <f t="shared" ref="D8:D39" si="0">+C8/$C$78</f>
        <v>0.30513359421567171</v>
      </c>
      <c r="E8" s="350" t="s">
        <v>800</v>
      </c>
    </row>
    <row r="9" spans="1:8" x14ac:dyDescent="0.2">
      <c r="A9" s="238" t="s">
        <v>792</v>
      </c>
      <c r="B9" s="238" t="s">
        <v>793</v>
      </c>
      <c r="C9" s="254">
        <v>9604.7999999999993</v>
      </c>
      <c r="D9" s="351">
        <f t="shared" si="0"/>
        <v>3.3863795927440934E-4</v>
      </c>
      <c r="E9" s="350"/>
    </row>
    <row r="10" spans="1:8" x14ac:dyDescent="0.2">
      <c r="A10" s="238" t="s">
        <v>642</v>
      </c>
      <c r="B10" s="238" t="s">
        <v>744</v>
      </c>
      <c r="C10" s="254">
        <v>286894.01</v>
      </c>
      <c r="D10" s="351">
        <f t="shared" si="0"/>
        <v>1.0115067682247625E-2</v>
      </c>
      <c r="E10" s="350"/>
    </row>
    <row r="11" spans="1:8" x14ac:dyDescent="0.2">
      <c r="A11" s="238" t="s">
        <v>781</v>
      </c>
      <c r="B11" s="238" t="s">
        <v>782</v>
      </c>
      <c r="C11" s="254">
        <v>1226228.8500000001</v>
      </c>
      <c r="D11" s="351">
        <f t="shared" si="0"/>
        <v>4.3233345344765729E-2</v>
      </c>
      <c r="E11" s="350"/>
    </row>
    <row r="12" spans="1:8" x14ac:dyDescent="0.2">
      <c r="A12" s="238" t="s">
        <v>643</v>
      </c>
      <c r="B12" s="238" t="s">
        <v>599</v>
      </c>
      <c r="C12" s="254">
        <v>763918.98</v>
      </c>
      <c r="D12" s="351">
        <f t="shared" si="0"/>
        <v>2.6933612822566667E-2</v>
      </c>
      <c r="E12" s="350"/>
    </row>
    <row r="13" spans="1:8" x14ac:dyDescent="0.2">
      <c r="A13" s="238" t="s">
        <v>644</v>
      </c>
      <c r="B13" s="238" t="s">
        <v>745</v>
      </c>
      <c r="C13" s="254">
        <v>481074.94</v>
      </c>
      <c r="D13" s="351">
        <f t="shared" si="0"/>
        <v>1.6961335575926509E-2</v>
      </c>
      <c r="E13" s="350"/>
    </row>
    <row r="14" spans="1:8" x14ac:dyDescent="0.2">
      <c r="A14" s="238" t="s">
        <v>645</v>
      </c>
      <c r="B14" s="238" t="s">
        <v>646</v>
      </c>
      <c r="C14" s="254">
        <v>492684.54</v>
      </c>
      <c r="D14" s="351">
        <f t="shared" si="0"/>
        <v>1.7370657087253362E-2</v>
      </c>
      <c r="E14" s="350"/>
    </row>
    <row r="15" spans="1:8" x14ac:dyDescent="0.2">
      <c r="A15" s="238" t="s">
        <v>776</v>
      </c>
      <c r="B15" s="238" t="s">
        <v>777</v>
      </c>
      <c r="C15" s="254">
        <v>65934.759999999995</v>
      </c>
      <c r="D15" s="351">
        <f t="shared" si="0"/>
        <v>2.3246723067266318E-3</v>
      </c>
      <c r="E15" s="350"/>
    </row>
    <row r="16" spans="1:8" x14ac:dyDescent="0.2">
      <c r="A16" s="238" t="s">
        <v>794</v>
      </c>
      <c r="B16" s="238" t="s">
        <v>795</v>
      </c>
      <c r="C16" s="254">
        <v>46033.08</v>
      </c>
      <c r="D16" s="351">
        <f t="shared" si="0"/>
        <v>1.6229956136843691E-3</v>
      </c>
      <c r="E16" s="350"/>
    </row>
    <row r="17" spans="1:5" x14ac:dyDescent="0.2">
      <c r="A17" s="238" t="s">
        <v>647</v>
      </c>
      <c r="B17" s="238" t="s">
        <v>648</v>
      </c>
      <c r="C17" s="254">
        <v>418887.64</v>
      </c>
      <c r="D17" s="351">
        <f t="shared" si="0"/>
        <v>1.4768788061685143E-2</v>
      </c>
      <c r="E17" s="350"/>
    </row>
    <row r="18" spans="1:5" x14ac:dyDescent="0.2">
      <c r="A18" s="238" t="s">
        <v>649</v>
      </c>
      <c r="B18" s="238" t="s">
        <v>650</v>
      </c>
      <c r="C18" s="254">
        <v>6540</v>
      </c>
      <c r="D18" s="351">
        <f t="shared" si="0"/>
        <v>2.3058181884626824E-4</v>
      </c>
      <c r="E18" s="350"/>
    </row>
    <row r="19" spans="1:5" x14ac:dyDescent="0.2">
      <c r="A19" s="238" t="s">
        <v>651</v>
      </c>
      <c r="B19" s="238" t="s">
        <v>652</v>
      </c>
      <c r="C19" s="254">
        <v>89643.58</v>
      </c>
      <c r="D19" s="351">
        <f t="shared" si="0"/>
        <v>3.1605779394940298E-3</v>
      </c>
      <c r="E19" s="350"/>
    </row>
    <row r="20" spans="1:5" x14ac:dyDescent="0.2">
      <c r="A20" s="238" t="s">
        <v>778</v>
      </c>
      <c r="B20" s="238" t="s">
        <v>779</v>
      </c>
      <c r="C20" s="254">
        <v>120497.46</v>
      </c>
      <c r="D20" s="351">
        <f t="shared" si="0"/>
        <v>4.248398087638449E-3</v>
      </c>
      <c r="E20" s="350"/>
    </row>
    <row r="21" spans="1:5" x14ac:dyDescent="0.2">
      <c r="A21" s="238" t="s">
        <v>653</v>
      </c>
      <c r="B21" s="238" t="s">
        <v>654</v>
      </c>
      <c r="C21" s="254">
        <v>864773.79</v>
      </c>
      <c r="D21" s="351">
        <f t="shared" si="0"/>
        <v>3.0489466879018476E-2</v>
      </c>
      <c r="E21" s="350"/>
    </row>
    <row r="22" spans="1:5" x14ac:dyDescent="0.2">
      <c r="A22" s="238" t="s">
        <v>655</v>
      </c>
      <c r="B22" s="238" t="s">
        <v>656</v>
      </c>
      <c r="C22" s="254">
        <v>864773.79</v>
      </c>
      <c r="D22" s="351">
        <f t="shared" si="0"/>
        <v>3.0489466879018476E-2</v>
      </c>
      <c r="E22" s="350"/>
    </row>
    <row r="23" spans="1:5" x14ac:dyDescent="0.2">
      <c r="A23" s="238" t="s">
        <v>657</v>
      </c>
      <c r="B23" s="238" t="s">
        <v>658</v>
      </c>
      <c r="C23" s="254">
        <v>45561</v>
      </c>
      <c r="D23" s="351">
        <f t="shared" si="0"/>
        <v>1.6063514141368238E-3</v>
      </c>
      <c r="E23" s="350"/>
    </row>
    <row r="24" spans="1:5" x14ac:dyDescent="0.2">
      <c r="A24" s="238" t="s">
        <v>659</v>
      </c>
      <c r="B24" s="238" t="s">
        <v>660</v>
      </c>
      <c r="C24" s="254">
        <v>36179.25</v>
      </c>
      <c r="D24" s="351">
        <f t="shared" si="0"/>
        <v>1.2755775641427906E-3</v>
      </c>
      <c r="E24" s="350"/>
    </row>
    <row r="25" spans="1:5" x14ac:dyDescent="0.2">
      <c r="A25" s="238" t="s">
        <v>661</v>
      </c>
      <c r="B25" s="238" t="s">
        <v>662</v>
      </c>
      <c r="C25" s="254">
        <v>132104.54999999999</v>
      </c>
      <c r="D25" s="351">
        <f t="shared" si="0"/>
        <v>4.6576311034966025E-3</v>
      </c>
      <c r="E25" s="350"/>
    </row>
    <row r="26" spans="1:5" x14ac:dyDescent="0.2">
      <c r="A26" s="238" t="s">
        <v>663</v>
      </c>
      <c r="B26" s="238" t="s">
        <v>664</v>
      </c>
      <c r="C26" s="254">
        <v>5684</v>
      </c>
      <c r="D26" s="351">
        <f t="shared" si="0"/>
        <v>2.0040169087495239E-4</v>
      </c>
      <c r="E26" s="350"/>
    </row>
    <row r="27" spans="1:5" x14ac:dyDescent="0.2">
      <c r="A27" s="238" t="s">
        <v>665</v>
      </c>
      <c r="B27" s="238" t="s">
        <v>666</v>
      </c>
      <c r="C27" s="254">
        <v>21686.44</v>
      </c>
      <c r="D27" s="351">
        <f t="shared" si="0"/>
        <v>7.646022598624565E-4</v>
      </c>
      <c r="E27" s="350"/>
    </row>
    <row r="28" spans="1:5" x14ac:dyDescent="0.2">
      <c r="A28" s="238" t="s">
        <v>667</v>
      </c>
      <c r="B28" s="238" t="s">
        <v>668</v>
      </c>
      <c r="C28" s="254">
        <v>50432.21</v>
      </c>
      <c r="D28" s="351">
        <f t="shared" si="0"/>
        <v>1.7780964388741526E-3</v>
      </c>
      <c r="E28" s="350"/>
    </row>
    <row r="29" spans="1:5" x14ac:dyDescent="0.2">
      <c r="A29" s="238" t="s">
        <v>669</v>
      </c>
      <c r="B29" s="238" t="s">
        <v>670</v>
      </c>
      <c r="C29" s="254">
        <v>3273</v>
      </c>
      <c r="D29" s="351">
        <f t="shared" si="0"/>
        <v>1.153966808996691E-4</v>
      </c>
      <c r="E29" s="350"/>
    </row>
    <row r="30" spans="1:5" x14ac:dyDescent="0.2">
      <c r="A30" s="238" t="s">
        <v>671</v>
      </c>
      <c r="B30" s="238" t="s">
        <v>672</v>
      </c>
      <c r="C30" s="254">
        <v>4598.25</v>
      </c>
      <c r="D30" s="351">
        <f t="shared" si="0"/>
        <v>1.6212123065899891E-4</v>
      </c>
      <c r="E30" s="350"/>
    </row>
    <row r="31" spans="1:5" x14ac:dyDescent="0.2">
      <c r="A31" s="238" t="s">
        <v>673</v>
      </c>
      <c r="B31" s="238" t="s">
        <v>674</v>
      </c>
      <c r="C31" s="254">
        <v>2264.63</v>
      </c>
      <c r="D31" s="351">
        <f t="shared" si="0"/>
        <v>7.9844419635141363E-5</v>
      </c>
      <c r="E31" s="350"/>
    </row>
    <row r="32" spans="1:5" x14ac:dyDescent="0.2">
      <c r="A32" s="238" t="s">
        <v>675</v>
      </c>
      <c r="B32" s="238" t="s">
        <v>676</v>
      </c>
      <c r="C32" s="254">
        <v>1791.03</v>
      </c>
      <c r="D32" s="351">
        <f t="shared" si="0"/>
        <v>6.3146629206151653E-5</v>
      </c>
      <c r="E32" s="350"/>
    </row>
    <row r="33" spans="1:5" x14ac:dyDescent="0.2">
      <c r="A33" s="238" t="s">
        <v>677</v>
      </c>
      <c r="B33" s="238" t="s">
        <v>678</v>
      </c>
      <c r="C33" s="254">
        <v>64458.71</v>
      </c>
      <c r="D33" s="351">
        <f t="shared" si="0"/>
        <v>2.2726309774134769E-3</v>
      </c>
      <c r="E33" s="350"/>
    </row>
    <row r="34" spans="1:5" x14ac:dyDescent="0.2">
      <c r="A34" s="238" t="s">
        <v>679</v>
      </c>
      <c r="B34" s="238" t="s">
        <v>680</v>
      </c>
      <c r="C34" s="254">
        <v>14541.29</v>
      </c>
      <c r="D34" s="351">
        <f t="shared" si="0"/>
        <v>5.1268457134113945E-4</v>
      </c>
      <c r="E34" s="350"/>
    </row>
    <row r="35" spans="1:5" x14ac:dyDescent="0.2">
      <c r="A35" s="238" t="s">
        <v>681</v>
      </c>
      <c r="B35" s="238" t="s">
        <v>682</v>
      </c>
      <c r="C35" s="254">
        <v>1023</v>
      </c>
      <c r="D35" s="351">
        <f t="shared" si="0"/>
        <v>3.6068073498430033E-5</v>
      </c>
      <c r="E35" s="350"/>
    </row>
    <row r="36" spans="1:5" x14ac:dyDescent="0.2">
      <c r="A36" s="238" t="s">
        <v>683</v>
      </c>
      <c r="B36" s="238" t="s">
        <v>684</v>
      </c>
      <c r="C36" s="254">
        <v>37530.28</v>
      </c>
      <c r="D36" s="351">
        <f t="shared" si="0"/>
        <v>1.3232110434571443E-3</v>
      </c>
      <c r="E36" s="350"/>
    </row>
    <row r="37" spans="1:5" x14ac:dyDescent="0.2">
      <c r="A37" s="238" t="s">
        <v>783</v>
      </c>
      <c r="B37" s="238" t="s">
        <v>784</v>
      </c>
      <c r="C37" s="254">
        <v>5168.6000000000004</v>
      </c>
      <c r="D37" s="351">
        <f t="shared" si="0"/>
        <v>1.8223015120624191E-4</v>
      </c>
      <c r="E37" s="350"/>
    </row>
    <row r="38" spans="1:5" x14ac:dyDescent="0.2">
      <c r="A38" s="238" t="s">
        <v>685</v>
      </c>
      <c r="B38" s="238" t="s">
        <v>686</v>
      </c>
      <c r="C38" s="254">
        <v>155543</v>
      </c>
      <c r="D38" s="351">
        <f t="shared" si="0"/>
        <v>5.4840042582270801E-3</v>
      </c>
      <c r="E38" s="350"/>
    </row>
    <row r="39" spans="1:5" x14ac:dyDescent="0.2">
      <c r="A39" s="238" t="s">
        <v>687</v>
      </c>
      <c r="B39" s="459" t="s">
        <v>688</v>
      </c>
      <c r="C39" s="254">
        <v>67563</v>
      </c>
      <c r="D39" s="351">
        <f t="shared" si="0"/>
        <v>2.3820794230444069E-3</v>
      </c>
      <c r="E39" s="350"/>
    </row>
    <row r="40" spans="1:5" x14ac:dyDescent="0.2">
      <c r="A40" s="238" t="s">
        <v>689</v>
      </c>
      <c r="B40" s="238" t="s">
        <v>690</v>
      </c>
      <c r="C40" s="254">
        <v>19439</v>
      </c>
      <c r="D40" s="351">
        <f t="shared" ref="D40:D71" si="1">+C40/$C$78</f>
        <v>6.8536391078786064E-4</v>
      </c>
      <c r="E40" s="350"/>
    </row>
    <row r="41" spans="1:5" ht="17.25" customHeight="1" x14ac:dyDescent="0.2">
      <c r="A41" s="238" t="s">
        <v>691</v>
      </c>
      <c r="B41" s="459" t="s">
        <v>692</v>
      </c>
      <c r="C41" s="254">
        <v>80814.679999999993</v>
      </c>
      <c r="D41" s="351">
        <f t="shared" si="1"/>
        <v>2.8492960097674519E-3</v>
      </c>
      <c r="E41" s="350"/>
    </row>
    <row r="42" spans="1:5" x14ac:dyDescent="0.2">
      <c r="A42" s="238" t="s">
        <v>693</v>
      </c>
      <c r="B42" s="238" t="s">
        <v>694</v>
      </c>
      <c r="C42" s="254">
        <v>792.95</v>
      </c>
      <c r="D42" s="351">
        <f t="shared" si="1"/>
        <v>2.7957164106138902E-5</v>
      </c>
      <c r="E42" s="350"/>
    </row>
    <row r="43" spans="1:5" ht="20.399999999999999" x14ac:dyDescent="0.2">
      <c r="A43" s="238" t="s">
        <v>780</v>
      </c>
      <c r="B43" s="238" t="s">
        <v>798</v>
      </c>
      <c r="C43" s="254">
        <v>27320.5</v>
      </c>
      <c r="D43" s="351">
        <f t="shared" si="1"/>
        <v>9.6324320822468979E-4</v>
      </c>
      <c r="E43" s="350"/>
    </row>
    <row r="44" spans="1:5" x14ac:dyDescent="0.2">
      <c r="A44" s="238" t="s">
        <v>695</v>
      </c>
      <c r="B44" s="238" t="s">
        <v>696</v>
      </c>
      <c r="C44" s="254">
        <v>62640</v>
      </c>
      <c r="D44" s="351">
        <f t="shared" si="1"/>
        <v>2.2085084300504957E-3</v>
      </c>
      <c r="E44" s="350"/>
    </row>
    <row r="45" spans="1:5" ht="30.6" x14ac:dyDescent="0.2">
      <c r="A45" s="238" t="s">
        <v>697</v>
      </c>
      <c r="B45" s="461" t="s">
        <v>799</v>
      </c>
      <c r="C45" s="254">
        <v>10629796.6</v>
      </c>
      <c r="D45" s="351">
        <f t="shared" si="1"/>
        <v>0.37477642721618931</v>
      </c>
      <c r="E45" s="350" t="s">
        <v>698</v>
      </c>
    </row>
    <row r="46" spans="1:5" x14ac:dyDescent="0.2">
      <c r="A46" s="238" t="s">
        <v>699</v>
      </c>
      <c r="B46" s="238" t="s">
        <v>700</v>
      </c>
      <c r="C46" s="254">
        <v>311044.36</v>
      </c>
      <c r="D46" s="351">
        <f t="shared" si="1"/>
        <v>1.0966540408359853E-2</v>
      </c>
      <c r="E46" s="350"/>
    </row>
    <row r="47" spans="1:5" x14ac:dyDescent="0.2">
      <c r="A47" s="238" t="s">
        <v>701</v>
      </c>
      <c r="B47" s="238" t="s">
        <v>702</v>
      </c>
      <c r="C47" s="254">
        <v>91646</v>
      </c>
      <c r="D47" s="351">
        <f t="shared" si="1"/>
        <v>3.2311775795084252E-3</v>
      </c>
      <c r="E47" s="350"/>
    </row>
    <row r="48" spans="1:5" x14ac:dyDescent="0.2">
      <c r="A48" s="238" t="s">
        <v>703</v>
      </c>
      <c r="B48" s="238" t="s">
        <v>704</v>
      </c>
      <c r="C48" s="254">
        <v>24387.040000000001</v>
      </c>
      <c r="D48" s="351">
        <f t="shared" si="1"/>
        <v>8.5981774303925038E-4</v>
      </c>
      <c r="E48" s="350"/>
    </row>
    <row r="49" spans="1:5" x14ac:dyDescent="0.2">
      <c r="A49" s="238" t="s">
        <v>705</v>
      </c>
      <c r="B49" s="238" t="s">
        <v>706</v>
      </c>
      <c r="C49" s="254">
        <v>263623.92</v>
      </c>
      <c r="D49" s="351">
        <f t="shared" si="1"/>
        <v>9.2946304227802916E-3</v>
      </c>
      <c r="E49" s="350"/>
    </row>
    <row r="50" spans="1:5" x14ac:dyDescent="0.2">
      <c r="A50" s="238" t="s">
        <v>707</v>
      </c>
      <c r="B50" s="238" t="s">
        <v>708</v>
      </c>
      <c r="C50" s="254">
        <v>5538.71</v>
      </c>
      <c r="D50" s="351">
        <f t="shared" si="1"/>
        <v>1.9527917826636307E-4</v>
      </c>
      <c r="E50" s="350"/>
    </row>
    <row r="51" spans="1:5" x14ac:dyDescent="0.2">
      <c r="A51" s="238" t="s">
        <v>796</v>
      </c>
      <c r="B51" s="238" t="s">
        <v>797</v>
      </c>
      <c r="C51" s="254">
        <v>39841.51</v>
      </c>
      <c r="D51" s="351">
        <f t="shared" si="1"/>
        <v>1.4046984466944625E-3</v>
      </c>
      <c r="E51" s="350"/>
    </row>
    <row r="52" spans="1:5" x14ac:dyDescent="0.2">
      <c r="A52" s="238" t="s">
        <v>709</v>
      </c>
      <c r="B52" s="238" t="s">
        <v>710</v>
      </c>
      <c r="C52" s="254">
        <v>44344.27</v>
      </c>
      <c r="D52" s="351">
        <f t="shared" si="1"/>
        <v>1.5634529712553527E-3</v>
      </c>
      <c r="E52" s="350"/>
    </row>
    <row r="53" spans="1:5" x14ac:dyDescent="0.2">
      <c r="A53" s="238" t="s">
        <v>711</v>
      </c>
      <c r="B53" s="238" t="s">
        <v>712</v>
      </c>
      <c r="C53" s="254">
        <v>61566.239999999998</v>
      </c>
      <c r="D53" s="351">
        <f t="shared" si="1"/>
        <v>2.1706507031690938E-3</v>
      </c>
      <c r="E53" s="350"/>
    </row>
    <row r="54" spans="1:5" x14ac:dyDescent="0.2">
      <c r="A54" s="238" t="s">
        <v>713</v>
      </c>
      <c r="B54" s="238" t="s">
        <v>714</v>
      </c>
      <c r="C54" s="254">
        <v>7793.93</v>
      </c>
      <c r="D54" s="351">
        <f t="shared" si="1"/>
        <v>2.7479182803677302E-4</v>
      </c>
      <c r="E54" s="350"/>
    </row>
    <row r="55" spans="1:5" x14ac:dyDescent="0.2">
      <c r="A55" s="238" t="s">
        <v>715</v>
      </c>
      <c r="B55" s="238" t="s">
        <v>716</v>
      </c>
      <c r="C55" s="254">
        <v>67556.929999999993</v>
      </c>
      <c r="D55" s="351">
        <f t="shared" si="1"/>
        <v>2.3818654120902174E-3</v>
      </c>
      <c r="E55" s="350"/>
    </row>
    <row r="56" spans="1:5" x14ac:dyDescent="0.2">
      <c r="A56" s="238" t="s">
        <v>717</v>
      </c>
      <c r="B56" s="238" t="s">
        <v>718</v>
      </c>
      <c r="C56" s="254">
        <v>101723.97</v>
      </c>
      <c r="D56" s="351">
        <f t="shared" si="1"/>
        <v>3.5864981686335208E-3</v>
      </c>
      <c r="E56" s="350"/>
    </row>
    <row r="57" spans="1:5" x14ac:dyDescent="0.2">
      <c r="A57" s="238" t="s">
        <v>719</v>
      </c>
      <c r="B57" s="238" t="s">
        <v>720</v>
      </c>
      <c r="C57" s="254">
        <v>178676.62</v>
      </c>
      <c r="D57" s="351">
        <f t="shared" si="1"/>
        <v>6.2996299732268361E-3</v>
      </c>
      <c r="E57" s="350"/>
    </row>
    <row r="58" spans="1:5" x14ac:dyDescent="0.2">
      <c r="A58" s="238" t="s">
        <v>721</v>
      </c>
      <c r="B58" s="238" t="s">
        <v>722</v>
      </c>
      <c r="C58" s="254">
        <v>83306.52</v>
      </c>
      <c r="D58" s="351">
        <f t="shared" si="1"/>
        <v>2.9371512084637652E-3</v>
      </c>
      <c r="E58" s="350"/>
    </row>
    <row r="59" spans="1:5" x14ac:dyDescent="0.2">
      <c r="A59" s="238" t="s">
        <v>723</v>
      </c>
      <c r="B59" s="238" t="s">
        <v>724</v>
      </c>
      <c r="C59" s="254">
        <v>37704.639999999999</v>
      </c>
      <c r="D59" s="351">
        <f t="shared" si="1"/>
        <v>1.3293584816733578E-3</v>
      </c>
      <c r="E59" s="350"/>
    </row>
    <row r="60" spans="1:5" x14ac:dyDescent="0.2">
      <c r="A60" s="238" t="s">
        <v>725</v>
      </c>
      <c r="B60" s="238" t="s">
        <v>726</v>
      </c>
      <c r="C60" s="254">
        <v>7825.99</v>
      </c>
      <c r="D60" s="351">
        <f t="shared" si="1"/>
        <v>2.7592217254934353E-4</v>
      </c>
      <c r="E60" s="350"/>
    </row>
    <row r="61" spans="1:5" x14ac:dyDescent="0.2">
      <c r="A61" s="238" t="s">
        <v>727</v>
      </c>
      <c r="B61" s="238" t="s">
        <v>728</v>
      </c>
      <c r="C61" s="254">
        <v>18630.310000000001</v>
      </c>
      <c r="D61" s="351">
        <f t="shared" si="1"/>
        <v>6.5685179900150153E-4</v>
      </c>
      <c r="E61" s="350"/>
    </row>
    <row r="62" spans="1:5" x14ac:dyDescent="0.2">
      <c r="A62" s="238" t="s">
        <v>729</v>
      </c>
      <c r="B62" s="238" t="s">
        <v>730</v>
      </c>
      <c r="C62" s="254">
        <v>11099.47</v>
      </c>
      <c r="D62" s="351">
        <f t="shared" si="1"/>
        <v>3.9133577688525825E-4</v>
      </c>
      <c r="E62" s="350"/>
    </row>
    <row r="63" spans="1:5" x14ac:dyDescent="0.2">
      <c r="A63" s="238" t="s">
        <v>731</v>
      </c>
      <c r="B63" s="238" t="s">
        <v>732</v>
      </c>
      <c r="C63" s="254">
        <v>10700</v>
      </c>
      <c r="D63" s="351">
        <f t="shared" si="1"/>
        <v>3.7725159964144804E-4</v>
      </c>
      <c r="E63" s="350"/>
    </row>
    <row r="64" spans="1:5" x14ac:dyDescent="0.2">
      <c r="A64" s="238" t="s">
        <v>733</v>
      </c>
      <c r="B64" s="238" t="s">
        <v>734</v>
      </c>
      <c r="C64" s="254">
        <v>241628.3</v>
      </c>
      <c r="D64" s="351">
        <f t="shared" si="1"/>
        <v>8.5191273545461403E-3</v>
      </c>
      <c r="E64" s="350"/>
    </row>
    <row r="65" spans="1:5" x14ac:dyDescent="0.2">
      <c r="A65" s="238" t="s">
        <v>735</v>
      </c>
      <c r="B65" s="238" t="s">
        <v>736</v>
      </c>
      <c r="C65" s="254">
        <v>15433.06</v>
      </c>
      <c r="D65" s="351">
        <f t="shared" si="1"/>
        <v>5.4412584788434077E-4</v>
      </c>
      <c r="E65" s="350"/>
    </row>
    <row r="66" spans="1:5" x14ac:dyDescent="0.2">
      <c r="A66" s="238" t="s">
        <v>737</v>
      </c>
      <c r="B66" s="238" t="s">
        <v>738</v>
      </c>
      <c r="C66" s="254">
        <v>123075.1</v>
      </c>
      <c r="D66" s="351">
        <f t="shared" si="1"/>
        <v>4.3392783505636617E-3</v>
      </c>
      <c r="E66" s="350"/>
    </row>
    <row r="67" spans="1:5" x14ac:dyDescent="0.2">
      <c r="A67" s="238" t="s">
        <v>739</v>
      </c>
      <c r="B67" s="238" t="s">
        <v>740</v>
      </c>
      <c r="C67" s="254">
        <v>7339.05</v>
      </c>
      <c r="D67" s="351">
        <f t="shared" si="1"/>
        <v>2.5875405162136163E-4</v>
      </c>
      <c r="E67" s="350"/>
    </row>
    <row r="68" spans="1:5" x14ac:dyDescent="0.2">
      <c r="A68" s="238" t="s">
        <v>741</v>
      </c>
      <c r="B68" s="238" t="s">
        <v>742</v>
      </c>
      <c r="C68" s="254">
        <v>207557</v>
      </c>
      <c r="D68" s="351">
        <f t="shared" si="1"/>
        <v>7.3178701183906573E-3</v>
      </c>
      <c r="E68" s="350"/>
    </row>
    <row r="69" spans="1:5" x14ac:dyDescent="0.2">
      <c r="A69" s="238" t="s">
        <v>801</v>
      </c>
      <c r="B69" s="238" t="s">
        <v>809</v>
      </c>
      <c r="C69" s="254">
        <v>38909.31</v>
      </c>
      <c r="D69" s="351">
        <f t="shared" si="1"/>
        <v>1.371831723219158E-3</v>
      </c>
      <c r="E69" s="350"/>
    </row>
    <row r="70" spans="1:5" x14ac:dyDescent="0.2">
      <c r="A70" s="238" t="s">
        <v>802</v>
      </c>
      <c r="B70" s="238" t="s">
        <v>810</v>
      </c>
      <c r="C70" s="254">
        <v>89198.46</v>
      </c>
      <c r="D70" s="351">
        <f t="shared" si="1"/>
        <v>3.1448842729489457E-3</v>
      </c>
      <c r="E70" s="350"/>
    </row>
    <row r="71" spans="1:5" x14ac:dyDescent="0.2">
      <c r="A71" s="238" t="s">
        <v>803</v>
      </c>
      <c r="B71" s="238" t="s">
        <v>811</v>
      </c>
      <c r="C71" s="254">
        <v>31330.78</v>
      </c>
      <c r="D71" s="351">
        <f t="shared" si="1"/>
        <v>1.1046342871975968E-3</v>
      </c>
      <c r="E71" s="350"/>
    </row>
    <row r="72" spans="1:5" x14ac:dyDescent="0.2">
      <c r="A72" s="238" t="s">
        <v>804</v>
      </c>
      <c r="B72" s="238" t="s">
        <v>542</v>
      </c>
      <c r="C72" s="254">
        <v>162.44999999999999</v>
      </c>
      <c r="D72" s="351">
        <f t="shared" ref="D72:D77" si="2">+C72/$C$78</f>
        <v>5.7275254543694605E-6</v>
      </c>
      <c r="E72" s="350"/>
    </row>
    <row r="73" spans="1:5" x14ac:dyDescent="0.2">
      <c r="A73" s="238" t="s">
        <v>805</v>
      </c>
      <c r="B73" s="238" t="s">
        <v>812</v>
      </c>
      <c r="C73" s="254">
        <v>52889.46</v>
      </c>
      <c r="D73" s="351">
        <f t="shared" si="2"/>
        <v>1.8647320924460168E-3</v>
      </c>
      <c r="E73" s="350"/>
    </row>
    <row r="74" spans="1:5" x14ac:dyDescent="0.2">
      <c r="A74" s="238" t="s">
        <v>806</v>
      </c>
      <c r="B74" s="238" t="s">
        <v>813</v>
      </c>
      <c r="C74" s="254">
        <v>11762.4</v>
      </c>
      <c r="D74" s="351">
        <f t="shared" si="2"/>
        <v>4.1470880519837088E-4</v>
      </c>
      <c r="E74" s="350"/>
    </row>
    <row r="75" spans="1:5" x14ac:dyDescent="0.2">
      <c r="A75" s="238" t="s">
        <v>807</v>
      </c>
      <c r="B75" s="238" t="s">
        <v>814</v>
      </c>
      <c r="C75" s="254">
        <v>302972.46000000002</v>
      </c>
      <c r="D75" s="351">
        <f t="shared" si="2"/>
        <v>1.0681948147878938E-2</v>
      </c>
      <c r="E75" s="350"/>
    </row>
    <row r="76" spans="1:5" x14ac:dyDescent="0.2">
      <c r="A76" s="238" t="s">
        <v>808</v>
      </c>
      <c r="B76" s="238" t="s">
        <v>815</v>
      </c>
      <c r="C76" s="254">
        <v>11554.56</v>
      </c>
      <c r="D76" s="351">
        <f t="shared" si="2"/>
        <v>4.0738095730402706E-4</v>
      </c>
      <c r="E76" s="350"/>
    </row>
    <row r="77" spans="1:5" x14ac:dyDescent="0.2">
      <c r="A77" s="238" t="s">
        <v>743</v>
      </c>
      <c r="B77" s="238" t="s">
        <v>816</v>
      </c>
      <c r="C77" s="254">
        <v>0.57999999999999996</v>
      </c>
      <c r="D77" s="351">
        <f t="shared" si="2"/>
        <v>2.0449152130097182E-8</v>
      </c>
      <c r="E77" s="350"/>
    </row>
    <row r="78" spans="1:5" x14ac:dyDescent="0.2">
      <c r="A78" s="253"/>
      <c r="B78" s="253" t="s">
        <v>360</v>
      </c>
      <c r="C78" s="252">
        <f>SUM(C8:C77)</f>
        <v>28363034.139999993</v>
      </c>
      <c r="D78" s="349">
        <f>SUM(D8:D77)</f>
        <v>1</v>
      </c>
      <c r="E78" s="311"/>
    </row>
    <row r="79" spans="1:5" x14ac:dyDescent="0.2">
      <c r="A79" s="348"/>
      <c r="B79" s="348"/>
      <c r="C79" s="347"/>
      <c r="D79" s="346"/>
      <c r="E79" s="345"/>
    </row>
  </sheetData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ageMargins left="0.70866141732283472" right="0.70866141732283472" top="0.74803149606299213" bottom="0.74803149606299213" header="0.31496062992125984" footer="0.31496062992125984"/>
  <pageSetup scale="72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sqref="A1:B1"/>
      <selection pane="bottomLeft" sqref="A1:B1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63" customWidth="1"/>
    <col min="5" max="5" width="17.6640625" style="64" customWidth="1"/>
    <col min="6" max="8" width="11.44140625" style="60"/>
    <col min="9" max="16384" width="11.44140625" style="6"/>
  </cols>
  <sheetData>
    <row r="2" spans="1:5" ht="15" customHeight="1" x14ac:dyDescent="0.2">
      <c r="A2" s="465" t="s">
        <v>143</v>
      </c>
      <c r="B2" s="466"/>
      <c r="C2" s="122"/>
      <c r="D2" s="123"/>
      <c r="E2" s="123"/>
    </row>
    <row r="3" spans="1:5" ht="10.8" thickBot="1" x14ac:dyDescent="0.25">
      <c r="A3" s="15"/>
      <c r="B3" s="15"/>
      <c r="C3" s="122"/>
      <c r="D3" s="123"/>
      <c r="E3" s="123"/>
    </row>
    <row r="4" spans="1:5" ht="14.1" customHeight="1" x14ac:dyDescent="0.2">
      <c r="A4" s="137" t="s">
        <v>234</v>
      </c>
      <c r="B4" s="94"/>
      <c r="C4" s="124"/>
      <c r="D4" s="125"/>
      <c r="E4" s="126"/>
    </row>
    <row r="5" spans="1:5" ht="14.1" customHeight="1" x14ac:dyDescent="0.2">
      <c r="A5" s="139" t="s">
        <v>144</v>
      </c>
      <c r="B5" s="12"/>
      <c r="C5" s="22"/>
      <c r="D5" s="35"/>
      <c r="E5" s="127"/>
    </row>
    <row r="6" spans="1:5" ht="14.1" customHeight="1" x14ac:dyDescent="0.2">
      <c r="A6" s="139" t="s">
        <v>173</v>
      </c>
      <c r="B6" s="105"/>
      <c r="C6" s="105"/>
      <c r="D6" s="105"/>
      <c r="E6" s="106"/>
    </row>
    <row r="7" spans="1:5" ht="14.1" customHeight="1" x14ac:dyDescent="0.2">
      <c r="A7" s="156" t="s">
        <v>206</v>
      </c>
      <c r="B7" s="12"/>
      <c r="C7" s="22"/>
      <c r="D7" s="35"/>
      <c r="E7" s="127"/>
    </row>
    <row r="8" spans="1:5" ht="14.1" customHeight="1" thickBot="1" x14ac:dyDescent="0.25">
      <c r="A8" s="151" t="s">
        <v>207</v>
      </c>
      <c r="B8" s="97"/>
      <c r="C8" s="120"/>
      <c r="D8" s="128"/>
      <c r="E8" s="129"/>
    </row>
    <row r="9" spans="1:5" x14ac:dyDescent="0.2">
      <c r="A9" s="88"/>
      <c r="B9" s="88"/>
      <c r="C9" s="4"/>
      <c r="D9" s="130"/>
      <c r="E9" s="130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G14"/>
  <sheetViews>
    <sheetView zoomScaleNormal="100" zoomScaleSheetLayoutView="100" workbookViewId="0">
      <selection activeCell="B31" sqref="B31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5" width="17.6640625" style="7" customWidth="1"/>
    <col min="6" max="7" width="17.6640625" style="89" customWidth="1"/>
    <col min="8" max="16384" width="11.44140625" style="89"/>
  </cols>
  <sheetData>
    <row r="1" spans="1:7" s="12" customFormat="1" ht="11.25" customHeight="1" x14ac:dyDescent="0.2">
      <c r="A1" s="21" t="s">
        <v>43</v>
      </c>
      <c r="B1" s="21"/>
      <c r="C1" s="13"/>
      <c r="D1" s="13"/>
      <c r="E1" s="13"/>
      <c r="F1" s="360"/>
      <c r="G1" s="5"/>
    </row>
    <row r="2" spans="1:7" s="12" customFormat="1" ht="11.25" customHeigh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368</v>
      </c>
      <c r="B5" s="217"/>
      <c r="C5" s="13"/>
      <c r="D5" s="13"/>
      <c r="E5" s="13"/>
      <c r="G5" s="190" t="s">
        <v>367</v>
      </c>
    </row>
    <row r="6" spans="1:7" s="24" customFormat="1" x14ac:dyDescent="0.2">
      <c r="A6" s="280"/>
      <c r="B6" s="280"/>
      <c r="C6" s="23"/>
      <c r="D6" s="336"/>
      <c r="E6" s="336"/>
    </row>
    <row r="7" spans="1:7" ht="15" customHeight="1" x14ac:dyDescent="0.2">
      <c r="A7" s="228" t="s">
        <v>45</v>
      </c>
      <c r="B7" s="227" t="s">
        <v>46</v>
      </c>
      <c r="C7" s="292" t="s">
        <v>47</v>
      </c>
      <c r="D7" s="292" t="s">
        <v>48</v>
      </c>
      <c r="E7" s="359" t="s">
        <v>366</v>
      </c>
      <c r="F7" s="315" t="s">
        <v>241</v>
      </c>
      <c r="G7" s="315" t="s">
        <v>338</v>
      </c>
    </row>
    <row r="8" spans="1:7" x14ac:dyDescent="0.2">
      <c r="A8" s="238" t="s">
        <v>750</v>
      </c>
      <c r="B8" s="238" t="s">
        <v>751</v>
      </c>
      <c r="C8" s="254">
        <v>93950</v>
      </c>
      <c r="D8" s="254">
        <v>93950</v>
      </c>
      <c r="E8" s="254">
        <v>0</v>
      </c>
      <c r="F8" s="314" t="s">
        <v>752</v>
      </c>
      <c r="G8" s="286" t="s">
        <v>753</v>
      </c>
    </row>
    <row r="9" spans="1:7" x14ac:dyDescent="0.2">
      <c r="A9" s="238"/>
      <c r="B9" s="238"/>
      <c r="C9" s="254"/>
      <c r="D9" s="254"/>
      <c r="E9" s="254"/>
      <c r="F9" s="254"/>
      <c r="G9" s="286"/>
    </row>
    <row r="10" spans="1:7" x14ac:dyDescent="0.2">
      <c r="A10" s="238"/>
      <c r="B10" s="238"/>
      <c r="C10" s="254"/>
      <c r="D10" s="254"/>
      <c r="E10" s="254"/>
      <c r="F10" s="286"/>
      <c r="G10" s="286"/>
    </row>
    <row r="11" spans="1:7" x14ac:dyDescent="0.2">
      <c r="A11" s="238"/>
      <c r="B11" s="238"/>
      <c r="C11" s="254"/>
      <c r="D11" s="254"/>
      <c r="E11" s="254"/>
      <c r="F11" s="286"/>
      <c r="G11" s="286"/>
    </row>
    <row r="12" spans="1:7" x14ac:dyDescent="0.2">
      <c r="A12" s="238"/>
      <c r="B12" s="238"/>
      <c r="C12" s="254"/>
      <c r="D12" s="254"/>
      <c r="E12" s="254"/>
      <c r="F12" s="286"/>
      <c r="G12" s="286"/>
    </row>
    <row r="13" spans="1:7" x14ac:dyDescent="0.2">
      <c r="A13" s="238"/>
      <c r="B13" s="238"/>
      <c r="C13" s="254"/>
      <c r="D13" s="254"/>
      <c r="E13" s="254"/>
      <c r="F13" s="286"/>
      <c r="G13" s="286"/>
    </row>
    <row r="14" spans="1:7" x14ac:dyDescent="0.2">
      <c r="A14" s="283"/>
      <c r="B14" s="253" t="s">
        <v>365</v>
      </c>
      <c r="C14" s="239">
        <f>SUM(C8:C13)</f>
        <v>93950</v>
      </c>
      <c r="D14" s="239">
        <f>SUM(D8:D13)</f>
        <v>93950</v>
      </c>
      <c r="E14" s="219">
        <f>SUM(E8:E13)</f>
        <v>0</v>
      </c>
      <c r="F14" s="358"/>
      <c r="G14" s="358"/>
    </row>
  </sheetData>
  <dataValidations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G11"/>
  <sheetViews>
    <sheetView view="pageBreakPreview" zoomScale="110" zoomScaleNormal="100" zoomScaleSheetLayoutView="110" workbookViewId="0">
      <selection sqref="A1:B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5.6640625" style="7" customWidth="1"/>
    <col min="6" max="7" width="15.6640625" style="6" customWidth="1"/>
    <col min="8" max="16384" width="11.44140625" style="6"/>
  </cols>
  <sheetData>
    <row r="2" spans="1:7" ht="15" customHeight="1" x14ac:dyDescent="0.2">
      <c r="A2" s="465" t="s">
        <v>143</v>
      </c>
      <c r="B2" s="466"/>
      <c r="C2" s="88"/>
      <c r="D2" s="88"/>
      <c r="E2" s="88"/>
      <c r="F2" s="88"/>
      <c r="G2" s="88"/>
    </row>
    <row r="3" spans="1:7" ht="10.8" thickBot="1" x14ac:dyDescent="0.25">
      <c r="A3" s="88"/>
      <c r="B3" s="88"/>
      <c r="C3" s="88"/>
      <c r="D3" s="88"/>
      <c r="E3" s="88"/>
      <c r="F3" s="88"/>
      <c r="G3" s="88"/>
    </row>
    <row r="4" spans="1:7" ht="14.1" customHeight="1" x14ac:dyDescent="0.2">
      <c r="A4" s="137" t="s">
        <v>234</v>
      </c>
      <c r="B4" s="94"/>
      <c r="C4" s="94"/>
      <c r="D4" s="94"/>
      <c r="E4" s="94"/>
      <c r="F4" s="94"/>
      <c r="G4" s="95"/>
    </row>
    <row r="5" spans="1:7" ht="14.1" customHeight="1" x14ac:dyDescent="0.2">
      <c r="A5" s="139" t="s">
        <v>144</v>
      </c>
      <c r="B5" s="12"/>
      <c r="C5" s="12"/>
      <c r="D5" s="12"/>
      <c r="E5" s="12"/>
      <c r="F5" s="12"/>
      <c r="G5" s="96"/>
    </row>
    <row r="6" spans="1:7" ht="14.1" customHeight="1" x14ac:dyDescent="0.2">
      <c r="A6" s="168" t="s">
        <v>208</v>
      </c>
      <c r="B6" s="92"/>
      <c r="C6" s="92"/>
      <c r="D6" s="92"/>
      <c r="E6" s="92"/>
      <c r="F6" s="92"/>
      <c r="G6" s="93"/>
    </row>
    <row r="7" spans="1:7" ht="14.1" customHeight="1" x14ac:dyDescent="0.2">
      <c r="A7" s="139" t="s">
        <v>169</v>
      </c>
      <c r="B7" s="92"/>
      <c r="C7" s="92"/>
      <c r="D7" s="92"/>
      <c r="E7" s="92"/>
      <c r="F7" s="92"/>
      <c r="G7" s="93"/>
    </row>
    <row r="8" spans="1:7" ht="14.1" customHeight="1" x14ac:dyDescent="0.2">
      <c r="A8" s="139" t="s">
        <v>209</v>
      </c>
      <c r="B8" s="12"/>
      <c r="C8" s="12"/>
      <c r="D8" s="12"/>
      <c r="E8" s="12"/>
      <c r="F8" s="12"/>
      <c r="G8" s="96"/>
    </row>
    <row r="9" spans="1:7" ht="14.1" customHeight="1" x14ac:dyDescent="0.2">
      <c r="A9" s="139" t="s">
        <v>210</v>
      </c>
      <c r="B9" s="92"/>
      <c r="C9" s="92"/>
      <c r="D9" s="92"/>
      <c r="E9" s="92"/>
      <c r="F9" s="92"/>
      <c r="G9" s="93"/>
    </row>
    <row r="10" spans="1:7" ht="14.1" customHeight="1" thickBot="1" x14ac:dyDescent="0.25">
      <c r="A10" s="144" t="s">
        <v>211</v>
      </c>
      <c r="B10" s="97"/>
      <c r="C10" s="97"/>
      <c r="D10" s="97"/>
      <c r="E10" s="97"/>
      <c r="F10" s="97"/>
      <c r="G10" s="98"/>
    </row>
    <row r="11" spans="1:7" x14ac:dyDescent="0.2">
      <c r="A11" s="88"/>
      <c r="B11" s="88"/>
      <c r="C11" s="88"/>
      <c r="D11" s="88"/>
      <c r="E11" s="88"/>
      <c r="F11" s="88"/>
      <c r="G11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G23"/>
  <sheetViews>
    <sheetView zoomScaleNormal="100" zoomScaleSheetLayoutView="100" workbookViewId="0">
      <selection activeCell="Q59" sqref="Q59:Q61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5" width="17.6640625" style="7" customWidth="1"/>
    <col min="6" max="6" width="17.6640625" style="89" customWidth="1"/>
    <col min="7" max="16384" width="11.44140625" style="89"/>
  </cols>
  <sheetData>
    <row r="1" spans="1:7" s="12" customFormat="1" x14ac:dyDescent="0.2">
      <c r="A1" s="21" t="s">
        <v>43</v>
      </c>
      <c r="B1" s="21"/>
      <c r="C1" s="13"/>
      <c r="D1" s="13"/>
      <c r="E1" s="13"/>
      <c r="F1" s="5"/>
    </row>
    <row r="2" spans="1:7" s="12" customFormat="1" x14ac:dyDescent="0.2">
      <c r="A2" s="21" t="s">
        <v>0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7" t="s">
        <v>371</v>
      </c>
      <c r="B5" s="217"/>
      <c r="C5" s="13"/>
      <c r="D5" s="13"/>
      <c r="E5" s="13"/>
      <c r="F5" s="190" t="s">
        <v>370</v>
      </c>
    </row>
    <row r="6" spans="1:7" s="24" customFormat="1" x14ac:dyDescent="0.2">
      <c r="A6" s="280"/>
      <c r="B6" s="280"/>
      <c r="C6" s="23"/>
      <c r="D6" s="336"/>
      <c r="E6" s="336"/>
    </row>
    <row r="7" spans="1:7" ht="15" customHeight="1" x14ac:dyDescent="0.2">
      <c r="A7" s="228" t="s">
        <v>45</v>
      </c>
      <c r="B7" s="227" t="s">
        <v>46</v>
      </c>
      <c r="C7" s="292" t="s">
        <v>47</v>
      </c>
      <c r="D7" s="292" t="s">
        <v>48</v>
      </c>
      <c r="E7" s="359" t="s">
        <v>366</v>
      </c>
      <c r="F7" s="359" t="s">
        <v>338</v>
      </c>
    </row>
    <row r="8" spans="1:7" x14ac:dyDescent="0.2">
      <c r="A8" s="238" t="s">
        <v>754</v>
      </c>
      <c r="B8" s="238" t="s">
        <v>755</v>
      </c>
      <c r="C8" s="254">
        <v>0</v>
      </c>
      <c r="D8" s="254">
        <v>457862.45</v>
      </c>
      <c r="E8" s="254">
        <f>+D8-C8</f>
        <v>457862.45</v>
      </c>
      <c r="F8" s="361" t="s">
        <v>753</v>
      </c>
    </row>
    <row r="9" spans="1:7" x14ac:dyDescent="0.2">
      <c r="A9" s="238" t="s">
        <v>756</v>
      </c>
      <c r="B9" s="238" t="s">
        <v>757</v>
      </c>
      <c r="C9" s="254">
        <v>8645377.5200000014</v>
      </c>
      <c r="D9" s="254">
        <v>8645377.5200000014</v>
      </c>
      <c r="E9" s="254">
        <f t="shared" ref="E9:E15" si="0">+D9-C9</f>
        <v>0</v>
      </c>
      <c r="F9" s="361" t="s">
        <v>753</v>
      </c>
    </row>
    <row r="10" spans="1:7" x14ac:dyDescent="0.2">
      <c r="A10" s="238" t="s">
        <v>756</v>
      </c>
      <c r="B10" s="238" t="s">
        <v>758</v>
      </c>
      <c r="C10" s="254">
        <v>474999.81999999995</v>
      </c>
      <c r="D10" s="254">
        <v>474999.81999999995</v>
      </c>
      <c r="E10" s="254">
        <f t="shared" si="0"/>
        <v>0</v>
      </c>
      <c r="F10" s="361" t="s">
        <v>753</v>
      </c>
    </row>
    <row r="11" spans="1:7" x14ac:dyDescent="0.2">
      <c r="A11" s="238" t="s">
        <v>759</v>
      </c>
      <c r="B11" s="238" t="s">
        <v>760</v>
      </c>
      <c r="C11" s="254">
        <v>-119263.26</v>
      </c>
      <c r="D11" s="254">
        <v>-119263.26</v>
      </c>
      <c r="E11" s="254">
        <f t="shared" si="0"/>
        <v>0</v>
      </c>
      <c r="F11" s="361" t="s">
        <v>753</v>
      </c>
    </row>
    <row r="12" spans="1:7" x14ac:dyDescent="0.2">
      <c r="A12" s="238" t="s">
        <v>761</v>
      </c>
      <c r="B12" s="238" t="s">
        <v>762</v>
      </c>
      <c r="C12" s="254">
        <v>6692733.5800000001</v>
      </c>
      <c r="D12" s="254">
        <v>6692733.5800000001</v>
      </c>
      <c r="E12" s="254">
        <f t="shared" si="0"/>
        <v>0</v>
      </c>
      <c r="F12" s="361" t="s">
        <v>753</v>
      </c>
      <c r="G12" s="7"/>
    </row>
    <row r="13" spans="1:7" x14ac:dyDescent="0.2">
      <c r="A13" s="238" t="s">
        <v>763</v>
      </c>
      <c r="B13" s="238" t="s">
        <v>764</v>
      </c>
      <c r="C13" s="254">
        <v>-826627.7</v>
      </c>
      <c r="D13" s="254">
        <v>-826627.7</v>
      </c>
      <c r="E13" s="254">
        <f t="shared" si="0"/>
        <v>0</v>
      </c>
      <c r="F13" s="361" t="s">
        <v>753</v>
      </c>
    </row>
    <row r="14" spans="1:7" x14ac:dyDescent="0.2">
      <c r="A14" s="238" t="s">
        <v>765</v>
      </c>
      <c r="B14" s="238" t="s">
        <v>766</v>
      </c>
      <c r="C14" s="254">
        <v>1039175.82</v>
      </c>
      <c r="D14" s="254">
        <v>1039175.82</v>
      </c>
      <c r="E14" s="254">
        <f t="shared" si="0"/>
        <v>0</v>
      </c>
      <c r="F14" s="361" t="s">
        <v>753</v>
      </c>
    </row>
    <row r="15" spans="1:7" x14ac:dyDescent="0.2">
      <c r="A15" s="238" t="s">
        <v>767</v>
      </c>
      <c r="B15" s="238" t="s">
        <v>768</v>
      </c>
      <c r="C15" s="254">
        <v>3762518.16</v>
      </c>
      <c r="D15" s="254">
        <v>3502214.07</v>
      </c>
      <c r="E15" s="254">
        <f t="shared" si="0"/>
        <v>-260304.09000000032</v>
      </c>
      <c r="F15" s="361" t="s">
        <v>753</v>
      </c>
    </row>
    <row r="16" spans="1:7" x14ac:dyDescent="0.2">
      <c r="A16" s="238"/>
      <c r="B16" s="238"/>
      <c r="C16" s="254"/>
      <c r="D16" s="254"/>
      <c r="E16" s="254"/>
      <c r="F16" s="361"/>
    </row>
    <row r="17" spans="1:6" x14ac:dyDescent="0.2">
      <c r="A17" s="238"/>
      <c r="B17" s="238"/>
      <c r="C17" s="254"/>
      <c r="D17" s="254"/>
      <c r="E17" s="254"/>
      <c r="F17" s="361"/>
    </row>
    <row r="18" spans="1:6" x14ac:dyDescent="0.2">
      <c r="A18" s="238"/>
      <c r="B18" s="238"/>
      <c r="C18" s="254"/>
      <c r="D18" s="254"/>
      <c r="E18" s="254"/>
      <c r="F18" s="361"/>
    </row>
    <row r="19" spans="1:6" x14ac:dyDescent="0.2">
      <c r="A19" s="238"/>
      <c r="B19" s="238"/>
      <c r="C19" s="254"/>
      <c r="D19" s="254"/>
      <c r="E19" s="254"/>
      <c r="F19" s="361"/>
    </row>
    <row r="20" spans="1:6" x14ac:dyDescent="0.2">
      <c r="A20" s="238"/>
      <c r="B20" s="238"/>
      <c r="C20" s="254"/>
      <c r="D20" s="254"/>
      <c r="E20" s="254"/>
      <c r="F20" s="361"/>
    </row>
    <row r="21" spans="1:6" x14ac:dyDescent="0.2">
      <c r="A21" s="238"/>
      <c r="B21" s="238"/>
      <c r="C21" s="254"/>
      <c r="D21" s="254"/>
      <c r="E21" s="254"/>
      <c r="F21" s="361"/>
    </row>
    <row r="22" spans="1:6" x14ac:dyDescent="0.2">
      <c r="A22" s="238"/>
      <c r="B22" s="238"/>
      <c r="C22" s="254"/>
      <c r="D22" s="254"/>
      <c r="E22" s="254"/>
      <c r="F22" s="361"/>
    </row>
    <row r="23" spans="1:6" x14ac:dyDescent="0.2">
      <c r="A23" s="253"/>
      <c r="B23" s="253" t="s">
        <v>369</v>
      </c>
      <c r="C23" s="252">
        <f>SUM(C8:C22)</f>
        <v>19668913.940000005</v>
      </c>
      <c r="D23" s="252">
        <f>SUM(D8:D22)</f>
        <v>19866472.300000001</v>
      </c>
      <c r="E23" s="252">
        <f>SUM(E8:E22)</f>
        <v>197558.35999999969</v>
      </c>
      <c r="F23" s="253"/>
    </row>
  </sheetData>
  <protectedRanges>
    <protectedRange sqref="F23" name="Rango1"/>
  </protectedRanges>
  <dataValidations disablePrompts="1"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J24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8" width="17.6640625" style="7" customWidth="1"/>
    <col min="9" max="10" width="11.44140625" style="89" customWidth="1"/>
    <col min="11" max="16384" width="11.44140625" style="89"/>
  </cols>
  <sheetData>
    <row r="1" spans="1:10" x14ac:dyDescent="0.2">
      <c r="A1" s="3" t="s">
        <v>43</v>
      </c>
      <c r="B1" s="3"/>
      <c r="H1" s="263"/>
    </row>
    <row r="2" spans="1:10" x14ac:dyDescent="0.2">
      <c r="A2" s="3" t="s">
        <v>139</v>
      </c>
      <c r="B2" s="3"/>
      <c r="C2" s="9"/>
      <c r="D2" s="9"/>
      <c r="E2" s="9"/>
    </row>
    <row r="3" spans="1:10" x14ac:dyDescent="0.2">
      <c r="B3" s="3"/>
      <c r="C3" s="9"/>
      <c r="D3" s="9"/>
      <c r="E3" s="9"/>
    </row>
    <row r="5" spans="1:10" s="258" customFormat="1" ht="11.25" customHeight="1" x14ac:dyDescent="0.2">
      <c r="A5" s="261" t="s">
        <v>257</v>
      </c>
      <c r="B5" s="261"/>
      <c r="C5" s="260"/>
      <c r="D5" s="260"/>
      <c r="E5" s="260"/>
      <c r="F5" s="7"/>
      <c r="G5" s="7"/>
      <c r="H5" s="259" t="s">
        <v>254</v>
      </c>
    </row>
    <row r="6" spans="1:10" x14ac:dyDescent="0.2">
      <c r="A6" s="251"/>
      <c r="B6" s="251"/>
      <c r="C6" s="249"/>
      <c r="D6" s="249"/>
      <c r="E6" s="249"/>
      <c r="F6" s="249"/>
      <c r="G6" s="249"/>
      <c r="H6" s="249"/>
    </row>
    <row r="7" spans="1:10" ht="15" customHeight="1" x14ac:dyDescent="0.2">
      <c r="A7" s="228" t="s">
        <v>45</v>
      </c>
      <c r="B7" s="227" t="s">
        <v>46</v>
      </c>
      <c r="C7" s="225" t="s">
        <v>242</v>
      </c>
      <c r="D7" s="257">
        <v>2016</v>
      </c>
      <c r="E7" s="257">
        <v>2015</v>
      </c>
      <c r="F7" s="256" t="s">
        <v>253</v>
      </c>
      <c r="G7" s="256" t="s">
        <v>252</v>
      </c>
      <c r="H7" s="255" t="s">
        <v>251</v>
      </c>
    </row>
    <row r="8" spans="1:10" x14ac:dyDescent="0.2">
      <c r="A8" s="238" t="s">
        <v>521</v>
      </c>
      <c r="B8" s="238" t="s">
        <v>522</v>
      </c>
      <c r="C8" s="254">
        <v>0</v>
      </c>
      <c r="D8" s="254">
        <v>0</v>
      </c>
      <c r="E8" s="254">
        <v>0</v>
      </c>
      <c r="F8" s="254">
        <v>0.74</v>
      </c>
      <c r="G8" s="254">
        <v>0</v>
      </c>
      <c r="H8" s="254">
        <v>0</v>
      </c>
    </row>
    <row r="9" spans="1:10" x14ac:dyDescent="0.2">
      <c r="A9" s="238"/>
      <c r="B9" s="238"/>
      <c r="C9" s="254"/>
      <c r="D9" s="254"/>
      <c r="E9" s="254"/>
      <c r="F9" s="254"/>
      <c r="G9" s="254"/>
      <c r="H9" s="254"/>
    </row>
    <row r="10" spans="1:10" x14ac:dyDescent="0.2">
      <c r="A10" s="238"/>
      <c r="B10" s="238"/>
      <c r="C10" s="254"/>
      <c r="D10" s="254"/>
      <c r="E10" s="254"/>
      <c r="F10" s="254"/>
      <c r="G10" s="254"/>
      <c r="H10" s="254"/>
    </row>
    <row r="11" spans="1:10" x14ac:dyDescent="0.2">
      <c r="A11" s="238"/>
      <c r="B11" s="238"/>
      <c r="C11" s="254"/>
      <c r="D11" s="254"/>
      <c r="E11" s="254"/>
      <c r="F11" s="254"/>
      <c r="G11" s="254"/>
      <c r="H11" s="254"/>
    </row>
    <row r="12" spans="1:10" x14ac:dyDescent="0.2">
      <c r="A12" s="238"/>
      <c r="B12" s="238"/>
      <c r="C12" s="254"/>
      <c r="D12" s="254"/>
      <c r="E12" s="254"/>
      <c r="F12" s="254"/>
      <c r="G12" s="254"/>
      <c r="H12" s="254"/>
    </row>
    <row r="13" spans="1:10" x14ac:dyDescent="0.2">
      <c r="A13" s="238"/>
      <c r="B13" s="238"/>
      <c r="C13" s="254"/>
      <c r="D13" s="254"/>
      <c r="E13" s="254"/>
      <c r="F13" s="254"/>
      <c r="G13" s="254"/>
      <c r="H13" s="254"/>
      <c r="J13" s="262"/>
    </row>
    <row r="14" spans="1:10" x14ac:dyDescent="0.2">
      <c r="A14" s="253"/>
      <c r="B14" s="253" t="s">
        <v>256</v>
      </c>
      <c r="C14" s="252">
        <f t="shared" ref="C14:H14" si="0">SUM(C8:C13)</f>
        <v>0</v>
      </c>
      <c r="D14" s="252">
        <f t="shared" si="0"/>
        <v>0</v>
      </c>
      <c r="E14" s="252">
        <f t="shared" si="0"/>
        <v>0</v>
      </c>
      <c r="F14" s="252">
        <f t="shared" si="0"/>
        <v>0.74</v>
      </c>
      <c r="G14" s="252">
        <f t="shared" si="0"/>
        <v>0</v>
      </c>
      <c r="H14" s="252">
        <f t="shared" si="0"/>
        <v>0</v>
      </c>
    </row>
    <row r="15" spans="1:10" x14ac:dyDescent="0.2">
      <c r="A15" s="60"/>
      <c r="B15" s="60"/>
      <c r="C15" s="231"/>
      <c r="D15" s="231"/>
      <c r="E15" s="231"/>
      <c r="F15" s="231"/>
      <c r="G15" s="231"/>
      <c r="H15" s="231"/>
    </row>
    <row r="16" spans="1:10" x14ac:dyDescent="0.2">
      <c r="A16" s="60"/>
      <c r="B16" s="60"/>
      <c r="C16" s="231"/>
      <c r="D16" s="231"/>
      <c r="E16" s="231"/>
      <c r="F16" s="231"/>
      <c r="G16" s="231"/>
      <c r="H16" s="231"/>
    </row>
    <row r="17" spans="1:8" s="258" customFormat="1" ht="11.25" customHeight="1" x14ac:dyDescent="0.2">
      <c r="A17" s="261" t="s">
        <v>255</v>
      </c>
      <c r="B17" s="261"/>
      <c r="C17" s="260"/>
      <c r="D17" s="260"/>
      <c r="E17" s="260"/>
      <c r="F17" s="7"/>
      <c r="G17" s="7"/>
      <c r="H17" s="259" t="s">
        <v>254</v>
      </c>
    </row>
    <row r="18" spans="1:8" x14ac:dyDescent="0.2">
      <c r="A18" s="251"/>
      <c r="B18" s="251"/>
      <c r="C18" s="249"/>
      <c r="D18" s="249"/>
      <c r="E18" s="249"/>
      <c r="F18" s="249"/>
      <c r="G18" s="249"/>
      <c r="H18" s="249"/>
    </row>
    <row r="19" spans="1:8" ht="15" customHeight="1" x14ac:dyDescent="0.2">
      <c r="A19" s="228" t="s">
        <v>45</v>
      </c>
      <c r="B19" s="227" t="s">
        <v>46</v>
      </c>
      <c r="C19" s="225" t="s">
        <v>242</v>
      </c>
      <c r="D19" s="257">
        <v>2016</v>
      </c>
      <c r="E19" s="257">
        <v>2015</v>
      </c>
      <c r="F19" s="256" t="s">
        <v>253</v>
      </c>
      <c r="G19" s="256" t="s">
        <v>252</v>
      </c>
      <c r="H19" s="255" t="s">
        <v>251</v>
      </c>
    </row>
    <row r="20" spans="1:8" x14ac:dyDescent="0.2">
      <c r="A20" s="238"/>
      <c r="B20" s="238"/>
      <c r="C20" s="254"/>
      <c r="D20" s="254"/>
      <c r="E20" s="254"/>
      <c r="F20" s="254"/>
      <c r="G20" s="254"/>
      <c r="H20" s="254"/>
    </row>
    <row r="21" spans="1:8" x14ac:dyDescent="0.2">
      <c r="A21" s="238"/>
      <c r="B21" s="452" t="s">
        <v>520</v>
      </c>
      <c r="C21" s="254"/>
      <c r="D21" s="254"/>
      <c r="E21" s="254"/>
      <c r="F21" s="254"/>
      <c r="G21" s="254"/>
      <c r="H21" s="254"/>
    </row>
    <row r="22" spans="1:8" x14ac:dyDescent="0.2">
      <c r="A22" s="238"/>
      <c r="B22" s="238"/>
      <c r="C22" s="254"/>
      <c r="D22" s="254"/>
      <c r="E22" s="254"/>
      <c r="F22" s="254"/>
      <c r="G22" s="254"/>
      <c r="H22" s="254"/>
    </row>
    <row r="23" spans="1:8" x14ac:dyDescent="0.2">
      <c r="A23" s="238"/>
      <c r="B23" s="238"/>
      <c r="C23" s="254"/>
      <c r="D23" s="254"/>
      <c r="E23" s="254"/>
      <c r="F23" s="254"/>
      <c r="G23" s="254"/>
      <c r="H23" s="254"/>
    </row>
    <row r="24" spans="1:8" x14ac:dyDescent="0.2">
      <c r="A24" s="253"/>
      <c r="B24" s="253" t="s">
        <v>250</v>
      </c>
      <c r="C24" s="252">
        <f t="shared" ref="C24:H24" si="1">SUM(C20:C23)</f>
        <v>0</v>
      </c>
      <c r="D24" s="252">
        <f t="shared" si="1"/>
        <v>0</v>
      </c>
      <c r="E24" s="252">
        <f t="shared" si="1"/>
        <v>0</v>
      </c>
      <c r="F24" s="252">
        <f t="shared" si="1"/>
        <v>0</v>
      </c>
      <c r="G24" s="252">
        <f t="shared" si="1"/>
        <v>0</v>
      </c>
      <c r="H24" s="252">
        <f t="shared" si="1"/>
        <v>0</v>
      </c>
    </row>
  </sheetData>
  <dataValidations disablePrompts="1" count="8">
    <dataValidation allowBlank="1" showInputMessage="1" showErrorMessage="1" prompt="Saldo final al 31 de diciembre de 2016." sqref="D7 D19"/>
    <dataValidation allowBlank="1" showInputMessage="1" showErrorMessage="1" prompt="Saldo final de la Información Financiera Trimestral que se presenta (trimestral: 1er, 2do, 3ro. o 4to.)." sqref="C19 C7"/>
    <dataValidation allowBlank="1" showInputMessage="1" showErrorMessage="1" prompt="Corresponde al número de la cuenta de acuerdo al Plan de Cuentas emitido por el CONAC (DOF 23/12/2015)." sqref="A7 A19"/>
    <dataValidation allowBlank="1" showInputMessage="1" showErrorMessage="1" prompt="Saldo final al 31 de diciembre de 2015." sqref="E7 E19"/>
    <dataValidation allowBlank="1" showInputMessage="1" showErrorMessage="1" prompt="Saldo final al 31 de diciembre de 2014." sqref="F19 F7"/>
    <dataValidation allowBlank="1" showInputMessage="1" showErrorMessage="1" prompt="Saldo final al 31 de diciembre de 2013." sqref="G7 G19"/>
    <dataValidation allowBlank="1" showInputMessage="1" showErrorMessage="1" prompt="Corresponde al nombre o descripción de la cuenta de acuerdo al Plan de Cuentas emitido por el CONAC." sqref="B7 B19"/>
    <dataValidation allowBlank="1" showInputMessage="1" showErrorMessage="1" prompt="Saldo final al 31 de diciembre de 2012." sqref="H7 H19"/>
  </dataValidations>
  <pageMargins left="0.7" right="0.7" top="0.75" bottom="0.75" header="0.3" footer="0.3"/>
  <pageSetup scale="68" fitToHeight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sqref="A1:B1"/>
      <selection pane="bottomLeft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65" t="s">
        <v>143</v>
      </c>
      <c r="B2" s="466"/>
      <c r="C2" s="88"/>
      <c r="D2" s="88"/>
      <c r="E2" s="88"/>
      <c r="F2" s="88"/>
    </row>
    <row r="3" spans="1:6" ht="10.8" thickBot="1" x14ac:dyDescent="0.25">
      <c r="A3" s="88"/>
      <c r="B3" s="88"/>
      <c r="C3" s="88"/>
      <c r="D3" s="88"/>
      <c r="E3" s="88"/>
      <c r="F3" s="88"/>
    </row>
    <row r="4" spans="1:6" ht="14.1" customHeight="1" x14ac:dyDescent="0.2">
      <c r="A4" s="137" t="s">
        <v>234</v>
      </c>
      <c r="B4" s="94"/>
      <c r="C4" s="94"/>
      <c r="D4" s="94"/>
      <c r="E4" s="94"/>
      <c r="F4" s="95"/>
    </row>
    <row r="5" spans="1:6" ht="14.1" customHeight="1" x14ac:dyDescent="0.2">
      <c r="A5" s="139" t="s">
        <v>144</v>
      </c>
      <c r="B5" s="12"/>
      <c r="C5" s="12"/>
      <c r="D5" s="12"/>
      <c r="E5" s="12"/>
      <c r="F5" s="96"/>
    </row>
    <row r="6" spans="1:6" ht="14.1" customHeight="1" x14ac:dyDescent="0.2">
      <c r="A6" s="168" t="s">
        <v>208</v>
      </c>
      <c r="B6" s="131"/>
      <c r="C6" s="131"/>
      <c r="D6" s="131"/>
      <c r="E6" s="131"/>
      <c r="F6" s="132"/>
    </row>
    <row r="7" spans="1:6" ht="14.1" customHeight="1" x14ac:dyDescent="0.2">
      <c r="A7" s="139" t="s">
        <v>169</v>
      </c>
      <c r="B7" s="92"/>
      <c r="C7" s="92"/>
      <c r="D7" s="92"/>
      <c r="E7" s="92"/>
      <c r="F7" s="93"/>
    </row>
    <row r="8" spans="1:6" ht="14.1" customHeight="1" x14ac:dyDescent="0.2">
      <c r="A8" s="139" t="s">
        <v>209</v>
      </c>
      <c r="B8" s="12"/>
      <c r="C8" s="12"/>
      <c r="D8" s="12"/>
      <c r="E8" s="12"/>
      <c r="F8" s="96"/>
    </row>
    <row r="9" spans="1:6" ht="14.1" customHeight="1" thickBot="1" x14ac:dyDescent="0.25">
      <c r="A9" s="144" t="s">
        <v>212</v>
      </c>
      <c r="B9" s="97"/>
      <c r="C9" s="97"/>
      <c r="D9" s="97"/>
      <c r="E9" s="97"/>
      <c r="F9" s="98"/>
    </row>
    <row r="10" spans="1:6" x14ac:dyDescent="0.2">
      <c r="A10" s="88"/>
      <c r="B10" s="88"/>
      <c r="C10" s="88"/>
      <c r="D10" s="88"/>
      <c r="E10" s="88"/>
      <c r="F10" s="8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E163"/>
  <sheetViews>
    <sheetView topLeftCell="B1" zoomScaleNormal="100" zoomScaleSheetLayoutView="100" workbookViewId="0">
      <selection sqref="A1:B1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5" width="17.6640625" style="36" customWidth="1"/>
    <col min="6" max="16384" width="11.44140625" style="89"/>
  </cols>
  <sheetData>
    <row r="1" spans="1:5" s="12" customFormat="1" x14ac:dyDescent="0.2">
      <c r="A1" s="21" t="s">
        <v>43</v>
      </c>
      <c r="B1" s="21"/>
      <c r="C1" s="22"/>
      <c r="D1" s="22"/>
      <c r="E1" s="263"/>
    </row>
    <row r="2" spans="1:5" s="12" customFormat="1" x14ac:dyDescent="0.2">
      <c r="A2" s="21" t="s">
        <v>0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8" t="s">
        <v>374</v>
      </c>
      <c r="C5" s="22"/>
      <c r="D5" s="22"/>
      <c r="E5" s="367" t="s">
        <v>373</v>
      </c>
    </row>
    <row r="6" spans="1:5" s="24" customFormat="1" x14ac:dyDescent="0.2">
      <c r="A6" s="224"/>
      <c r="B6" s="224"/>
      <c r="C6" s="366"/>
      <c r="D6" s="365"/>
      <c r="E6" s="365"/>
    </row>
    <row r="7" spans="1:5" ht="15" customHeight="1" x14ac:dyDescent="0.2">
      <c r="A7" s="228" t="s">
        <v>45</v>
      </c>
      <c r="B7" s="227" t="s">
        <v>46</v>
      </c>
      <c r="C7" s="292" t="s">
        <v>47</v>
      </c>
      <c r="D7" s="292" t="s">
        <v>48</v>
      </c>
      <c r="E7" s="292" t="s">
        <v>49</v>
      </c>
    </row>
    <row r="8" spans="1:5" x14ac:dyDescent="0.2">
      <c r="A8" s="286" t="s">
        <v>769</v>
      </c>
      <c r="B8" s="286" t="s">
        <v>770</v>
      </c>
      <c r="C8" s="254">
        <v>1047960.51</v>
      </c>
      <c r="D8" s="254">
        <v>909746.72</v>
      </c>
      <c r="E8" s="254">
        <f>+D8-C8</f>
        <v>-138213.79000000004</v>
      </c>
    </row>
    <row r="9" spans="1:5" x14ac:dyDescent="0.2">
      <c r="A9" s="286" t="s">
        <v>771</v>
      </c>
      <c r="B9" s="286" t="s">
        <v>772</v>
      </c>
      <c r="C9" s="254">
        <v>2</v>
      </c>
      <c r="D9" s="254">
        <v>0</v>
      </c>
      <c r="E9" s="254">
        <f t="shared" ref="E9:E10" si="0">+D9-C9</f>
        <v>-2</v>
      </c>
    </row>
    <row r="10" spans="1:5" x14ac:dyDescent="0.2">
      <c r="A10" s="286" t="s">
        <v>517</v>
      </c>
      <c r="B10" s="286" t="s">
        <v>518</v>
      </c>
      <c r="C10" s="254">
        <v>14954109.99</v>
      </c>
      <c r="D10" s="254">
        <v>15399679.58</v>
      </c>
      <c r="E10" s="254">
        <f t="shared" si="0"/>
        <v>445569.58999999985</v>
      </c>
    </row>
    <row r="11" spans="1:5" hidden="1" x14ac:dyDescent="0.2">
      <c r="A11" s="286"/>
      <c r="B11" s="286"/>
      <c r="C11" s="254"/>
      <c r="D11" s="254"/>
      <c r="E11" s="254"/>
    </row>
    <row r="12" spans="1:5" hidden="1" x14ac:dyDescent="0.2">
      <c r="A12" s="286"/>
      <c r="B12" s="286"/>
      <c r="C12" s="254"/>
      <c r="D12" s="254"/>
      <c r="E12" s="254"/>
    </row>
    <row r="13" spans="1:5" hidden="1" x14ac:dyDescent="0.2">
      <c r="A13" s="286"/>
      <c r="B13" s="286"/>
      <c r="C13" s="254"/>
      <c r="D13" s="254"/>
      <c r="E13" s="254"/>
    </row>
    <row r="14" spans="1:5" hidden="1" x14ac:dyDescent="0.2">
      <c r="A14" s="286"/>
      <c r="B14" s="286"/>
      <c r="C14" s="254"/>
      <c r="D14" s="254"/>
      <c r="E14" s="254"/>
    </row>
    <row r="15" spans="1:5" hidden="1" x14ac:dyDescent="0.2">
      <c r="A15" s="286"/>
      <c r="B15" s="286"/>
      <c r="C15" s="254"/>
      <c r="D15" s="254"/>
      <c r="E15" s="254"/>
    </row>
    <row r="16" spans="1:5" hidden="1" x14ac:dyDescent="0.2">
      <c r="A16" s="286"/>
      <c r="B16" s="286"/>
      <c r="C16" s="254"/>
      <c r="D16" s="254"/>
      <c r="E16" s="254"/>
    </row>
    <row r="17" spans="1:5" hidden="1" x14ac:dyDescent="0.2">
      <c r="A17" s="286"/>
      <c r="B17" s="286"/>
      <c r="C17" s="254"/>
      <c r="D17" s="254"/>
      <c r="E17" s="254"/>
    </row>
    <row r="18" spans="1:5" hidden="1" x14ac:dyDescent="0.2">
      <c r="A18" s="286"/>
      <c r="B18" s="286"/>
      <c r="C18" s="254"/>
      <c r="D18" s="254"/>
      <c r="E18" s="254"/>
    </row>
    <row r="19" spans="1:5" hidden="1" x14ac:dyDescent="0.2">
      <c r="A19" s="286"/>
      <c r="B19" s="286"/>
      <c r="C19" s="254"/>
      <c r="D19" s="254"/>
      <c r="E19" s="254"/>
    </row>
    <row r="20" spans="1:5" hidden="1" x14ac:dyDescent="0.2">
      <c r="A20" s="286"/>
      <c r="B20" s="286"/>
      <c r="C20" s="254"/>
      <c r="D20" s="254"/>
      <c r="E20" s="254"/>
    </row>
    <row r="21" spans="1:5" hidden="1" x14ac:dyDescent="0.2">
      <c r="A21" s="286"/>
      <c r="B21" s="286"/>
      <c r="C21" s="254"/>
      <c r="D21" s="254"/>
      <c r="E21" s="254"/>
    </row>
    <row r="22" spans="1:5" hidden="1" x14ac:dyDescent="0.2">
      <c r="A22" s="286"/>
      <c r="B22" s="286"/>
      <c r="C22" s="254"/>
      <c r="D22" s="254"/>
      <c r="E22" s="254"/>
    </row>
    <row r="23" spans="1:5" hidden="1" x14ac:dyDescent="0.2">
      <c r="A23" s="286"/>
      <c r="B23" s="286"/>
      <c r="C23" s="254"/>
      <c r="D23" s="254"/>
      <c r="E23" s="254"/>
    </row>
    <row r="24" spans="1:5" hidden="1" x14ac:dyDescent="0.2">
      <c r="A24" s="286"/>
      <c r="B24" s="286"/>
      <c r="C24" s="254"/>
      <c r="D24" s="254"/>
      <c r="E24" s="254"/>
    </row>
    <row r="25" spans="1:5" hidden="1" x14ac:dyDescent="0.2">
      <c r="A25" s="286"/>
      <c r="B25" s="286"/>
      <c r="C25" s="254"/>
      <c r="D25" s="254"/>
      <c r="E25" s="254"/>
    </row>
    <row r="26" spans="1:5" hidden="1" x14ac:dyDescent="0.2">
      <c r="A26" s="286"/>
      <c r="B26" s="286"/>
      <c r="C26" s="254"/>
      <c r="D26" s="254"/>
      <c r="E26" s="254"/>
    </row>
    <row r="27" spans="1:5" hidden="1" x14ac:dyDescent="0.2">
      <c r="A27" s="286"/>
      <c r="B27" s="286"/>
      <c r="C27" s="254"/>
      <c r="D27" s="254"/>
      <c r="E27" s="254"/>
    </row>
    <row r="28" spans="1:5" hidden="1" x14ac:dyDescent="0.2">
      <c r="A28" s="286"/>
      <c r="B28" s="286"/>
      <c r="C28" s="254"/>
      <c r="D28" s="254"/>
      <c r="E28" s="254"/>
    </row>
    <row r="29" spans="1:5" hidden="1" x14ac:dyDescent="0.2">
      <c r="A29" s="286"/>
      <c r="B29" s="286"/>
      <c r="C29" s="254"/>
      <c r="D29" s="254"/>
      <c r="E29" s="254"/>
    </row>
    <row r="30" spans="1:5" hidden="1" x14ac:dyDescent="0.2">
      <c r="A30" s="286"/>
      <c r="B30" s="286"/>
      <c r="C30" s="254"/>
      <c r="D30" s="254"/>
      <c r="E30" s="254"/>
    </row>
    <row r="31" spans="1:5" hidden="1" x14ac:dyDescent="0.2">
      <c r="A31" s="286"/>
      <c r="B31" s="286"/>
      <c r="C31" s="254"/>
      <c r="D31" s="254"/>
      <c r="E31" s="254"/>
    </row>
    <row r="32" spans="1:5" hidden="1" x14ac:dyDescent="0.2">
      <c r="A32" s="286"/>
      <c r="B32" s="286"/>
      <c r="C32" s="254"/>
      <c r="D32" s="254"/>
      <c r="E32" s="254"/>
    </row>
    <row r="33" spans="1:5" hidden="1" x14ac:dyDescent="0.2">
      <c r="A33" s="286"/>
      <c r="B33" s="286"/>
      <c r="C33" s="254"/>
      <c r="D33" s="254"/>
      <c r="E33" s="254"/>
    </row>
    <row r="34" spans="1:5" hidden="1" x14ac:dyDescent="0.2">
      <c r="A34" s="286"/>
      <c r="B34" s="286"/>
      <c r="C34" s="254"/>
      <c r="D34" s="254"/>
      <c r="E34" s="254"/>
    </row>
    <row r="35" spans="1:5" hidden="1" x14ac:dyDescent="0.2">
      <c r="A35" s="286"/>
      <c r="B35" s="286"/>
      <c r="C35" s="254"/>
      <c r="D35" s="254"/>
      <c r="E35" s="254"/>
    </row>
    <row r="36" spans="1:5" hidden="1" x14ac:dyDescent="0.2">
      <c r="A36" s="286"/>
      <c r="B36" s="286"/>
      <c r="C36" s="254"/>
      <c r="D36" s="254"/>
      <c r="E36" s="254"/>
    </row>
    <row r="37" spans="1:5" hidden="1" x14ac:dyDescent="0.2">
      <c r="A37" s="286"/>
      <c r="B37" s="286"/>
      <c r="C37" s="254"/>
      <c r="D37" s="254"/>
      <c r="E37" s="254"/>
    </row>
    <row r="38" spans="1:5" hidden="1" x14ac:dyDescent="0.2">
      <c r="A38" s="286"/>
      <c r="B38" s="286"/>
      <c r="C38" s="254"/>
      <c r="D38" s="254"/>
      <c r="E38" s="254"/>
    </row>
    <row r="39" spans="1:5" hidden="1" x14ac:dyDescent="0.2">
      <c r="A39" s="286"/>
      <c r="B39" s="286"/>
      <c r="C39" s="254"/>
      <c r="D39" s="254"/>
      <c r="E39" s="254"/>
    </row>
    <row r="40" spans="1:5" hidden="1" x14ac:dyDescent="0.2">
      <c r="A40" s="286"/>
      <c r="B40" s="286"/>
      <c r="C40" s="254"/>
      <c r="D40" s="254"/>
      <c r="E40" s="254"/>
    </row>
    <row r="41" spans="1:5" hidden="1" x14ac:dyDescent="0.2">
      <c r="A41" s="286"/>
      <c r="B41" s="286"/>
      <c r="C41" s="254"/>
      <c r="D41" s="254"/>
      <c r="E41" s="254"/>
    </row>
    <row r="42" spans="1:5" hidden="1" x14ac:dyDescent="0.2">
      <c r="A42" s="286"/>
      <c r="B42" s="286"/>
      <c r="C42" s="254"/>
      <c r="D42" s="254"/>
      <c r="E42" s="254"/>
    </row>
    <row r="43" spans="1:5" hidden="1" x14ac:dyDescent="0.2">
      <c r="A43" s="286"/>
      <c r="B43" s="286"/>
      <c r="C43" s="254"/>
      <c r="D43" s="254"/>
      <c r="E43" s="254"/>
    </row>
    <row r="44" spans="1:5" hidden="1" x14ac:dyDescent="0.2">
      <c r="A44" s="286"/>
      <c r="B44" s="286"/>
      <c r="C44" s="254"/>
      <c r="D44" s="254"/>
      <c r="E44" s="254"/>
    </row>
    <row r="45" spans="1:5" hidden="1" x14ac:dyDescent="0.2">
      <c r="A45" s="286"/>
      <c r="B45" s="286"/>
      <c r="C45" s="254"/>
      <c r="D45" s="254"/>
      <c r="E45" s="254"/>
    </row>
    <row r="46" spans="1:5" hidden="1" x14ac:dyDescent="0.2">
      <c r="A46" s="286"/>
      <c r="B46" s="286"/>
      <c r="C46" s="254"/>
      <c r="D46" s="254"/>
      <c r="E46" s="254"/>
    </row>
    <row r="47" spans="1:5" hidden="1" x14ac:dyDescent="0.2">
      <c r="A47" s="286"/>
      <c r="B47" s="286"/>
      <c r="C47" s="254"/>
      <c r="D47" s="254"/>
      <c r="E47" s="254"/>
    </row>
    <row r="48" spans="1:5" hidden="1" x14ac:dyDescent="0.2">
      <c r="A48" s="286"/>
      <c r="B48" s="286"/>
      <c r="C48" s="254"/>
      <c r="D48" s="254"/>
      <c r="E48" s="254"/>
    </row>
    <row r="49" spans="1:5" hidden="1" x14ac:dyDescent="0.2">
      <c r="A49" s="286"/>
      <c r="B49" s="286"/>
      <c r="C49" s="254"/>
      <c r="D49" s="254"/>
      <c r="E49" s="254"/>
    </row>
    <row r="50" spans="1:5" hidden="1" x14ac:dyDescent="0.2">
      <c r="A50" s="286"/>
      <c r="B50" s="286"/>
      <c r="C50" s="254"/>
      <c r="D50" s="254"/>
      <c r="E50" s="254"/>
    </row>
    <row r="51" spans="1:5" hidden="1" x14ac:dyDescent="0.2">
      <c r="A51" s="286"/>
      <c r="B51" s="286"/>
      <c r="C51" s="254"/>
      <c r="D51" s="254"/>
      <c r="E51" s="254"/>
    </row>
    <row r="52" spans="1:5" hidden="1" x14ac:dyDescent="0.2">
      <c r="A52" s="286"/>
      <c r="B52" s="286"/>
      <c r="C52" s="254"/>
      <c r="D52" s="254"/>
      <c r="E52" s="254"/>
    </row>
    <row r="53" spans="1:5" hidden="1" x14ac:dyDescent="0.2">
      <c r="A53" s="286"/>
      <c r="B53" s="286"/>
      <c r="C53" s="254"/>
      <c r="D53" s="254"/>
      <c r="E53" s="254"/>
    </row>
    <row r="54" spans="1:5" hidden="1" x14ac:dyDescent="0.2">
      <c r="A54" s="286"/>
      <c r="B54" s="286"/>
      <c r="C54" s="254"/>
      <c r="D54" s="254"/>
      <c r="E54" s="254"/>
    </row>
    <row r="55" spans="1:5" hidden="1" x14ac:dyDescent="0.2">
      <c r="A55" s="286"/>
      <c r="B55" s="286"/>
      <c r="C55" s="254"/>
      <c r="D55" s="254"/>
      <c r="E55" s="254"/>
    </row>
    <row r="56" spans="1:5" hidden="1" x14ac:dyDescent="0.2">
      <c r="A56" s="286"/>
      <c r="B56" s="286"/>
      <c r="C56" s="254"/>
      <c r="D56" s="254"/>
      <c r="E56" s="254"/>
    </row>
    <row r="57" spans="1:5" hidden="1" x14ac:dyDescent="0.2">
      <c r="A57" s="286"/>
      <c r="B57" s="286"/>
      <c r="C57" s="254"/>
      <c r="D57" s="254"/>
      <c r="E57" s="254"/>
    </row>
    <row r="58" spans="1:5" hidden="1" x14ac:dyDescent="0.2">
      <c r="A58" s="286"/>
      <c r="B58" s="286"/>
      <c r="C58" s="254"/>
      <c r="D58" s="254"/>
      <c r="E58" s="254"/>
    </row>
    <row r="59" spans="1:5" hidden="1" x14ac:dyDescent="0.2">
      <c r="A59" s="286"/>
      <c r="B59" s="286"/>
      <c r="C59" s="254"/>
      <c r="D59" s="254"/>
      <c r="E59" s="254"/>
    </row>
    <row r="60" spans="1:5" hidden="1" x14ac:dyDescent="0.2">
      <c r="A60" s="286"/>
      <c r="B60" s="286"/>
      <c r="C60" s="254"/>
      <c r="D60" s="254"/>
      <c r="E60" s="254"/>
    </row>
    <row r="61" spans="1:5" hidden="1" x14ac:dyDescent="0.2">
      <c r="A61" s="286"/>
      <c r="B61" s="286"/>
      <c r="C61" s="254"/>
      <c r="D61" s="254"/>
      <c r="E61" s="254"/>
    </row>
    <row r="62" spans="1:5" hidden="1" x14ac:dyDescent="0.2">
      <c r="A62" s="286"/>
      <c r="B62" s="286"/>
      <c r="C62" s="254"/>
      <c r="D62" s="254"/>
      <c r="E62" s="254"/>
    </row>
    <row r="63" spans="1:5" hidden="1" x14ac:dyDescent="0.2">
      <c r="A63" s="286"/>
      <c r="B63" s="286"/>
      <c r="C63" s="254"/>
      <c r="D63" s="254"/>
      <c r="E63" s="254"/>
    </row>
    <row r="64" spans="1:5" hidden="1" x14ac:dyDescent="0.2">
      <c r="A64" s="286"/>
      <c r="B64" s="286"/>
      <c r="C64" s="254"/>
      <c r="D64" s="254"/>
      <c r="E64" s="254"/>
    </row>
    <row r="65" spans="1:5" hidden="1" x14ac:dyDescent="0.2">
      <c r="A65" s="286"/>
      <c r="B65" s="286"/>
      <c r="C65" s="254"/>
      <c r="D65" s="254"/>
      <c r="E65" s="254"/>
    </row>
    <row r="66" spans="1:5" hidden="1" x14ac:dyDescent="0.2">
      <c r="A66" s="286"/>
      <c r="B66" s="286"/>
      <c r="C66" s="254"/>
      <c r="D66" s="254"/>
      <c r="E66" s="254"/>
    </row>
    <row r="67" spans="1:5" hidden="1" x14ac:dyDescent="0.2">
      <c r="A67" s="286"/>
      <c r="B67" s="286"/>
      <c r="C67" s="254"/>
      <c r="D67" s="254"/>
      <c r="E67" s="254"/>
    </row>
    <row r="68" spans="1:5" hidden="1" x14ac:dyDescent="0.2">
      <c r="A68" s="286"/>
      <c r="B68" s="286"/>
      <c r="C68" s="254"/>
      <c r="D68" s="254"/>
      <c r="E68" s="254"/>
    </row>
    <row r="69" spans="1:5" hidden="1" x14ac:dyDescent="0.2">
      <c r="A69" s="286"/>
      <c r="B69" s="286"/>
      <c r="C69" s="254"/>
      <c r="D69" s="254"/>
      <c r="E69" s="254"/>
    </row>
    <row r="70" spans="1:5" hidden="1" x14ac:dyDescent="0.2">
      <c r="A70" s="286"/>
      <c r="B70" s="286"/>
      <c r="C70" s="254"/>
      <c r="D70" s="254"/>
      <c r="E70" s="254"/>
    </row>
    <row r="71" spans="1:5" hidden="1" x14ac:dyDescent="0.2">
      <c r="A71" s="286"/>
      <c r="B71" s="286"/>
      <c r="C71" s="254"/>
      <c r="D71" s="254"/>
      <c r="E71" s="254"/>
    </row>
    <row r="72" spans="1:5" hidden="1" x14ac:dyDescent="0.2">
      <c r="A72" s="286"/>
      <c r="B72" s="286"/>
      <c r="C72" s="254"/>
      <c r="D72" s="254"/>
      <c r="E72" s="254"/>
    </row>
    <row r="73" spans="1:5" hidden="1" x14ac:dyDescent="0.2">
      <c r="A73" s="286"/>
      <c r="B73" s="286"/>
      <c r="C73" s="254"/>
      <c r="D73" s="254"/>
      <c r="E73" s="254"/>
    </row>
    <row r="74" spans="1:5" hidden="1" x14ac:dyDescent="0.2">
      <c r="A74" s="286"/>
      <c r="B74" s="286"/>
      <c r="C74" s="254"/>
      <c r="D74" s="254"/>
      <c r="E74" s="254"/>
    </row>
    <row r="75" spans="1:5" hidden="1" x14ac:dyDescent="0.2">
      <c r="A75" s="286"/>
      <c r="B75" s="286"/>
      <c r="C75" s="254"/>
      <c r="D75" s="254"/>
      <c r="E75" s="254"/>
    </row>
    <row r="76" spans="1:5" hidden="1" x14ac:dyDescent="0.2">
      <c r="A76" s="286"/>
      <c r="B76" s="286"/>
      <c r="C76" s="254"/>
      <c r="D76" s="254"/>
      <c r="E76" s="254"/>
    </row>
    <row r="77" spans="1:5" hidden="1" x14ac:dyDescent="0.2">
      <c r="A77" s="286"/>
      <c r="B77" s="286"/>
      <c r="C77" s="254"/>
      <c r="D77" s="254"/>
      <c r="E77" s="254"/>
    </row>
    <row r="78" spans="1:5" hidden="1" x14ac:dyDescent="0.2">
      <c r="A78" s="286"/>
      <c r="B78" s="286"/>
      <c r="C78" s="254"/>
      <c r="D78" s="254"/>
      <c r="E78" s="254"/>
    </row>
    <row r="79" spans="1:5" hidden="1" x14ac:dyDescent="0.2">
      <c r="A79" s="286"/>
      <c r="B79" s="286"/>
      <c r="C79" s="254"/>
      <c r="D79" s="254"/>
      <c r="E79" s="254"/>
    </row>
    <row r="80" spans="1:5" hidden="1" x14ac:dyDescent="0.2">
      <c r="A80" s="286"/>
      <c r="B80" s="286"/>
      <c r="C80" s="254"/>
      <c r="D80" s="254"/>
      <c r="E80" s="254"/>
    </row>
    <row r="81" spans="1:5" hidden="1" x14ac:dyDescent="0.2">
      <c r="A81" s="286"/>
      <c r="B81" s="286"/>
      <c r="C81" s="254"/>
      <c r="D81" s="254"/>
      <c r="E81" s="254"/>
    </row>
    <row r="82" spans="1:5" hidden="1" x14ac:dyDescent="0.2">
      <c r="A82" s="286"/>
      <c r="B82" s="286"/>
      <c r="C82" s="254"/>
      <c r="D82" s="254"/>
      <c r="E82" s="254"/>
    </row>
    <row r="83" spans="1:5" hidden="1" x14ac:dyDescent="0.2">
      <c r="A83" s="286"/>
      <c r="B83" s="286"/>
      <c r="C83" s="254"/>
      <c r="D83" s="254"/>
      <c r="E83" s="254"/>
    </row>
    <row r="84" spans="1:5" hidden="1" x14ac:dyDescent="0.2">
      <c r="A84" s="286"/>
      <c r="B84" s="286"/>
      <c r="C84" s="254"/>
      <c r="D84" s="254"/>
      <c r="E84" s="254"/>
    </row>
    <row r="85" spans="1:5" hidden="1" x14ac:dyDescent="0.2">
      <c r="A85" s="286"/>
      <c r="B85" s="286"/>
      <c r="C85" s="254"/>
      <c r="D85" s="254"/>
      <c r="E85" s="254"/>
    </row>
    <row r="86" spans="1:5" hidden="1" x14ac:dyDescent="0.2">
      <c r="A86" s="286"/>
      <c r="B86" s="286"/>
      <c r="C86" s="254"/>
      <c r="D86" s="254"/>
      <c r="E86" s="254"/>
    </row>
    <row r="87" spans="1:5" hidden="1" x14ac:dyDescent="0.2">
      <c r="A87" s="286"/>
      <c r="B87" s="286"/>
      <c r="C87" s="254"/>
      <c r="D87" s="254"/>
      <c r="E87" s="254"/>
    </row>
    <row r="88" spans="1:5" hidden="1" x14ac:dyDescent="0.2">
      <c r="A88" s="286"/>
      <c r="B88" s="286"/>
      <c r="C88" s="254"/>
      <c r="D88" s="254"/>
      <c r="E88" s="254"/>
    </row>
    <row r="89" spans="1:5" hidden="1" x14ac:dyDescent="0.2">
      <c r="A89" s="286"/>
      <c r="B89" s="286"/>
      <c r="C89" s="254"/>
      <c r="D89" s="254"/>
      <c r="E89" s="254"/>
    </row>
    <row r="90" spans="1:5" hidden="1" x14ac:dyDescent="0.2">
      <c r="A90" s="286"/>
      <c r="B90" s="286"/>
      <c r="C90" s="254"/>
      <c r="D90" s="254"/>
      <c r="E90" s="254"/>
    </row>
    <row r="91" spans="1:5" hidden="1" x14ac:dyDescent="0.2">
      <c r="A91" s="286"/>
      <c r="B91" s="286"/>
      <c r="C91" s="254"/>
      <c r="D91" s="254"/>
      <c r="E91" s="254"/>
    </row>
    <row r="92" spans="1:5" hidden="1" x14ac:dyDescent="0.2">
      <c r="A92" s="286"/>
      <c r="B92" s="286"/>
      <c r="C92" s="254"/>
      <c r="D92" s="254"/>
      <c r="E92" s="254"/>
    </row>
    <row r="93" spans="1:5" hidden="1" x14ac:dyDescent="0.2">
      <c r="A93" s="286"/>
      <c r="B93" s="286"/>
      <c r="C93" s="254"/>
      <c r="D93" s="254"/>
      <c r="E93" s="254"/>
    </row>
    <row r="94" spans="1:5" hidden="1" x14ac:dyDescent="0.2">
      <c r="A94" s="286"/>
      <c r="B94" s="286"/>
      <c r="C94" s="254"/>
      <c r="D94" s="254"/>
      <c r="E94" s="254"/>
    </row>
    <row r="95" spans="1:5" hidden="1" x14ac:dyDescent="0.2">
      <c r="A95" s="286"/>
      <c r="B95" s="286"/>
      <c r="C95" s="254"/>
      <c r="D95" s="254"/>
      <c r="E95" s="254"/>
    </row>
    <row r="96" spans="1:5" hidden="1" x14ac:dyDescent="0.2">
      <c r="A96" s="286"/>
      <c r="B96" s="286"/>
      <c r="C96" s="254"/>
      <c r="D96" s="254"/>
      <c r="E96" s="254"/>
    </row>
    <row r="97" spans="1:5" hidden="1" x14ac:dyDescent="0.2">
      <c r="A97" s="286"/>
      <c r="B97" s="286"/>
      <c r="C97" s="254"/>
      <c r="D97" s="254"/>
      <c r="E97" s="254"/>
    </row>
    <row r="98" spans="1:5" hidden="1" x14ac:dyDescent="0.2">
      <c r="A98" s="286"/>
      <c r="B98" s="286"/>
      <c r="C98" s="254"/>
      <c r="D98" s="254"/>
      <c r="E98" s="254"/>
    </row>
    <row r="99" spans="1:5" hidden="1" x14ac:dyDescent="0.2">
      <c r="A99" s="286"/>
      <c r="B99" s="286"/>
      <c r="C99" s="254"/>
      <c r="D99" s="254"/>
      <c r="E99" s="254"/>
    </row>
    <row r="100" spans="1:5" hidden="1" x14ac:dyDescent="0.2">
      <c r="A100" s="286"/>
      <c r="B100" s="286"/>
      <c r="C100" s="254"/>
      <c r="D100" s="254"/>
      <c r="E100" s="254"/>
    </row>
    <row r="101" spans="1:5" hidden="1" x14ac:dyDescent="0.2">
      <c r="A101" s="286"/>
      <c r="B101" s="286"/>
      <c r="C101" s="254"/>
      <c r="D101" s="254"/>
      <c r="E101" s="254"/>
    </row>
    <row r="102" spans="1:5" hidden="1" x14ac:dyDescent="0.2">
      <c r="A102" s="286"/>
      <c r="B102" s="286"/>
      <c r="C102" s="254"/>
      <c r="D102" s="254"/>
      <c r="E102" s="254"/>
    </row>
    <row r="103" spans="1:5" hidden="1" x14ac:dyDescent="0.2">
      <c r="A103" s="286"/>
      <c r="B103" s="286"/>
      <c r="C103" s="254"/>
      <c r="D103" s="254"/>
      <c r="E103" s="254"/>
    </row>
    <row r="104" spans="1:5" hidden="1" x14ac:dyDescent="0.2">
      <c r="A104" s="286"/>
      <c r="B104" s="286"/>
      <c r="C104" s="254"/>
      <c r="D104" s="254"/>
      <c r="E104" s="254"/>
    </row>
    <row r="105" spans="1:5" hidden="1" x14ac:dyDescent="0.2">
      <c r="A105" s="286"/>
      <c r="B105" s="286"/>
      <c r="C105" s="254"/>
      <c r="D105" s="254"/>
      <c r="E105" s="254"/>
    </row>
    <row r="106" spans="1:5" hidden="1" x14ac:dyDescent="0.2">
      <c r="A106" s="286"/>
      <c r="B106" s="286"/>
      <c r="C106" s="254"/>
      <c r="D106" s="254"/>
      <c r="E106" s="254"/>
    </row>
    <row r="107" spans="1:5" hidden="1" x14ac:dyDescent="0.2">
      <c r="A107" s="286"/>
      <c r="B107" s="286"/>
      <c r="C107" s="254"/>
      <c r="D107" s="254"/>
      <c r="E107" s="254"/>
    </row>
    <row r="108" spans="1:5" hidden="1" x14ac:dyDescent="0.2">
      <c r="A108" s="286"/>
      <c r="B108" s="286"/>
      <c r="C108" s="254"/>
      <c r="D108" s="254"/>
      <c r="E108" s="254"/>
    </row>
    <row r="109" spans="1:5" hidden="1" x14ac:dyDescent="0.2">
      <c r="A109" s="286"/>
      <c r="B109" s="286"/>
      <c r="C109" s="254"/>
      <c r="D109" s="254"/>
      <c r="E109" s="254"/>
    </row>
    <row r="110" spans="1:5" hidden="1" x14ac:dyDescent="0.2">
      <c r="A110" s="286"/>
      <c r="B110" s="286"/>
      <c r="C110" s="254"/>
      <c r="D110" s="254"/>
      <c r="E110" s="254"/>
    </row>
    <row r="111" spans="1:5" hidden="1" x14ac:dyDescent="0.2">
      <c r="A111" s="286"/>
      <c r="B111" s="286"/>
      <c r="C111" s="254"/>
      <c r="D111" s="254"/>
      <c r="E111" s="254"/>
    </row>
    <row r="112" spans="1:5" hidden="1" x14ac:dyDescent="0.2">
      <c r="A112" s="286"/>
      <c r="B112" s="286"/>
      <c r="C112" s="254"/>
      <c r="D112" s="254"/>
      <c r="E112" s="254"/>
    </row>
    <row r="113" spans="1:5" hidden="1" x14ac:dyDescent="0.2">
      <c r="A113" s="286"/>
      <c r="B113" s="286"/>
      <c r="C113" s="254"/>
      <c r="D113" s="254"/>
      <c r="E113" s="254"/>
    </row>
    <row r="114" spans="1:5" hidden="1" x14ac:dyDescent="0.2">
      <c r="A114" s="286"/>
      <c r="B114" s="286"/>
      <c r="C114" s="254"/>
      <c r="D114" s="254"/>
      <c r="E114" s="254"/>
    </row>
    <row r="115" spans="1:5" hidden="1" x14ac:dyDescent="0.2">
      <c r="A115" s="286"/>
      <c r="B115" s="286"/>
      <c r="C115" s="254"/>
      <c r="D115" s="254"/>
      <c r="E115" s="254"/>
    </row>
    <row r="116" spans="1:5" hidden="1" x14ac:dyDescent="0.2">
      <c r="A116" s="286"/>
      <c r="B116" s="286"/>
      <c r="C116" s="254"/>
      <c r="D116" s="254"/>
      <c r="E116" s="254"/>
    </row>
    <row r="117" spans="1:5" hidden="1" x14ac:dyDescent="0.2">
      <c r="A117" s="286"/>
      <c r="B117" s="286"/>
      <c r="C117" s="254"/>
      <c r="D117" s="254"/>
      <c r="E117" s="254"/>
    </row>
    <row r="118" spans="1:5" hidden="1" x14ac:dyDescent="0.2">
      <c r="A118" s="286"/>
      <c r="B118" s="286"/>
      <c r="C118" s="254"/>
      <c r="D118" s="254"/>
      <c r="E118" s="254"/>
    </row>
    <row r="119" spans="1:5" hidden="1" x14ac:dyDescent="0.2">
      <c r="A119" s="286"/>
      <c r="B119" s="286"/>
      <c r="C119" s="254"/>
      <c r="D119" s="254"/>
      <c r="E119" s="254"/>
    </row>
    <row r="120" spans="1:5" hidden="1" x14ac:dyDescent="0.2">
      <c r="A120" s="286"/>
      <c r="B120" s="286"/>
      <c r="C120" s="254"/>
      <c r="D120" s="254"/>
      <c r="E120" s="254"/>
    </row>
    <row r="121" spans="1:5" hidden="1" x14ac:dyDescent="0.2">
      <c r="A121" s="286"/>
      <c r="B121" s="286"/>
      <c r="C121" s="254"/>
      <c r="D121" s="254"/>
      <c r="E121" s="254"/>
    </row>
    <row r="122" spans="1:5" hidden="1" x14ac:dyDescent="0.2">
      <c r="A122" s="286"/>
      <c r="B122" s="286"/>
      <c r="C122" s="254"/>
      <c r="D122" s="254"/>
      <c r="E122" s="254"/>
    </row>
    <row r="123" spans="1:5" hidden="1" x14ac:dyDescent="0.2">
      <c r="A123" s="286"/>
      <c r="B123" s="286"/>
      <c r="C123" s="254"/>
      <c r="D123" s="254"/>
      <c r="E123" s="254"/>
    </row>
    <row r="124" spans="1:5" hidden="1" x14ac:dyDescent="0.2">
      <c r="A124" s="286"/>
      <c r="B124" s="286"/>
      <c r="C124" s="254"/>
      <c r="D124" s="254"/>
      <c r="E124" s="254"/>
    </row>
    <row r="125" spans="1:5" hidden="1" x14ac:dyDescent="0.2">
      <c r="A125" s="286"/>
      <c r="B125" s="286"/>
      <c r="C125" s="254"/>
      <c r="D125" s="254"/>
      <c r="E125" s="254"/>
    </row>
    <row r="126" spans="1:5" hidden="1" x14ac:dyDescent="0.2">
      <c r="A126" s="286"/>
      <c r="B126" s="286"/>
      <c r="C126" s="254"/>
      <c r="D126" s="254"/>
      <c r="E126" s="254"/>
    </row>
    <row r="127" spans="1:5" hidden="1" x14ac:dyDescent="0.2">
      <c r="A127" s="286"/>
      <c r="B127" s="286"/>
      <c r="C127" s="254"/>
      <c r="D127" s="254"/>
      <c r="E127" s="254"/>
    </row>
    <row r="128" spans="1:5" hidden="1" x14ac:dyDescent="0.2">
      <c r="A128" s="286"/>
      <c r="B128" s="286"/>
      <c r="C128" s="254"/>
      <c r="D128" s="254"/>
      <c r="E128" s="254"/>
    </row>
    <row r="129" spans="1:5" hidden="1" x14ac:dyDescent="0.2">
      <c r="A129" s="286"/>
      <c r="B129" s="286"/>
      <c r="C129" s="254"/>
      <c r="D129" s="254"/>
      <c r="E129" s="254"/>
    </row>
    <row r="130" spans="1:5" hidden="1" x14ac:dyDescent="0.2">
      <c r="A130" s="286"/>
      <c r="B130" s="286"/>
      <c r="C130" s="254"/>
      <c r="D130" s="254"/>
      <c r="E130" s="254"/>
    </row>
    <row r="131" spans="1:5" hidden="1" x14ac:dyDescent="0.2">
      <c r="A131" s="286"/>
      <c r="B131" s="286"/>
      <c r="C131" s="254"/>
      <c r="D131" s="254"/>
      <c r="E131" s="254"/>
    </row>
    <row r="132" spans="1:5" hidden="1" x14ac:dyDescent="0.2">
      <c r="A132" s="286"/>
      <c r="B132" s="286"/>
      <c r="C132" s="254"/>
      <c r="D132" s="254"/>
      <c r="E132" s="254"/>
    </row>
    <row r="133" spans="1:5" hidden="1" x14ac:dyDescent="0.2">
      <c r="A133" s="286"/>
      <c r="B133" s="286"/>
      <c r="C133" s="254"/>
      <c r="D133" s="254"/>
      <c r="E133" s="254"/>
    </row>
    <row r="134" spans="1:5" hidden="1" x14ac:dyDescent="0.2">
      <c r="A134" s="286"/>
      <c r="B134" s="286"/>
      <c r="C134" s="254"/>
      <c r="D134" s="254"/>
      <c r="E134" s="254"/>
    </row>
    <row r="135" spans="1:5" hidden="1" x14ac:dyDescent="0.2">
      <c r="A135" s="286"/>
      <c r="B135" s="286"/>
      <c r="C135" s="254"/>
      <c r="D135" s="254"/>
      <c r="E135" s="254"/>
    </row>
    <row r="136" spans="1:5" hidden="1" x14ac:dyDescent="0.2">
      <c r="A136" s="286"/>
      <c r="B136" s="286"/>
      <c r="C136" s="254"/>
      <c r="D136" s="254"/>
      <c r="E136" s="254"/>
    </row>
    <row r="137" spans="1:5" hidden="1" x14ac:dyDescent="0.2">
      <c r="A137" s="286"/>
      <c r="B137" s="286"/>
      <c r="C137" s="254"/>
      <c r="D137" s="254"/>
      <c r="E137" s="254"/>
    </row>
    <row r="138" spans="1:5" hidden="1" x14ac:dyDescent="0.2">
      <c r="A138" s="286"/>
      <c r="B138" s="286"/>
      <c r="C138" s="254"/>
      <c r="D138" s="254"/>
      <c r="E138" s="254"/>
    </row>
    <row r="139" spans="1:5" hidden="1" x14ac:dyDescent="0.2">
      <c r="A139" s="286"/>
      <c r="B139" s="286"/>
      <c r="C139" s="254"/>
      <c r="D139" s="254"/>
      <c r="E139" s="254"/>
    </row>
    <row r="140" spans="1:5" hidden="1" x14ac:dyDescent="0.2">
      <c r="A140" s="286"/>
      <c r="B140" s="286"/>
      <c r="C140" s="254"/>
      <c r="D140" s="254"/>
      <c r="E140" s="254"/>
    </row>
    <row r="141" spans="1:5" hidden="1" x14ac:dyDescent="0.2">
      <c r="A141" s="286"/>
      <c r="B141" s="286"/>
      <c r="C141" s="254"/>
      <c r="D141" s="254"/>
      <c r="E141" s="254"/>
    </row>
    <row r="142" spans="1:5" hidden="1" x14ac:dyDescent="0.2">
      <c r="A142" s="286"/>
      <c r="B142" s="286"/>
      <c r="C142" s="254"/>
      <c r="D142" s="254"/>
      <c r="E142" s="254"/>
    </row>
    <row r="143" spans="1:5" hidden="1" x14ac:dyDescent="0.2">
      <c r="A143" s="286"/>
      <c r="B143" s="286"/>
      <c r="C143" s="254"/>
      <c r="D143" s="254"/>
      <c r="E143" s="254"/>
    </row>
    <row r="144" spans="1:5" hidden="1" x14ac:dyDescent="0.2">
      <c r="A144" s="286"/>
      <c r="B144" s="286"/>
      <c r="C144" s="254"/>
      <c r="D144" s="254"/>
      <c r="E144" s="254"/>
    </row>
    <row r="145" spans="1:5" hidden="1" x14ac:dyDescent="0.2">
      <c r="A145" s="286"/>
      <c r="B145" s="286"/>
      <c r="C145" s="254"/>
      <c r="D145" s="254"/>
      <c r="E145" s="254"/>
    </row>
    <row r="146" spans="1:5" hidden="1" x14ac:dyDescent="0.2">
      <c r="A146" s="286"/>
      <c r="B146" s="286"/>
      <c r="C146" s="254"/>
      <c r="D146" s="254"/>
      <c r="E146" s="254"/>
    </row>
    <row r="147" spans="1:5" hidden="1" x14ac:dyDescent="0.2">
      <c r="A147" s="286"/>
      <c r="B147" s="286"/>
      <c r="C147" s="254"/>
      <c r="D147" s="254"/>
      <c r="E147" s="254"/>
    </row>
    <row r="148" spans="1:5" hidden="1" x14ac:dyDescent="0.2">
      <c r="A148" s="286"/>
      <c r="B148" s="286"/>
      <c r="C148" s="254"/>
      <c r="D148" s="254"/>
      <c r="E148" s="254"/>
    </row>
    <row r="149" spans="1:5" hidden="1" x14ac:dyDescent="0.2">
      <c r="A149" s="286"/>
      <c r="B149" s="286"/>
      <c r="C149" s="254"/>
      <c r="D149" s="254"/>
      <c r="E149" s="254"/>
    </row>
    <row r="150" spans="1:5" hidden="1" x14ac:dyDescent="0.2">
      <c r="A150" s="286"/>
      <c r="B150" s="286"/>
      <c r="C150" s="254"/>
      <c r="D150" s="254"/>
      <c r="E150" s="254"/>
    </row>
    <row r="151" spans="1:5" hidden="1" x14ac:dyDescent="0.2">
      <c r="A151" s="286"/>
      <c r="B151" s="286"/>
      <c r="C151" s="254"/>
      <c r="D151" s="254"/>
      <c r="E151" s="254"/>
    </row>
    <row r="152" spans="1:5" hidden="1" x14ac:dyDescent="0.2">
      <c r="A152" s="286"/>
      <c r="B152" s="286"/>
      <c r="C152" s="254"/>
      <c r="D152" s="254"/>
      <c r="E152" s="254"/>
    </row>
    <row r="153" spans="1:5" hidden="1" x14ac:dyDescent="0.2">
      <c r="A153" s="286"/>
      <c r="B153" s="286"/>
      <c r="C153" s="254"/>
      <c r="D153" s="254"/>
      <c r="E153" s="254"/>
    </row>
    <row r="154" spans="1:5" hidden="1" x14ac:dyDescent="0.2">
      <c r="A154" s="286"/>
      <c r="B154" s="286"/>
      <c r="C154" s="254"/>
      <c r="D154" s="254"/>
      <c r="E154" s="254"/>
    </row>
    <row r="155" spans="1:5" hidden="1" x14ac:dyDescent="0.2">
      <c r="A155" s="286"/>
      <c r="B155" s="286"/>
      <c r="C155" s="254"/>
      <c r="D155" s="254"/>
      <c r="E155" s="254"/>
    </row>
    <row r="156" spans="1:5" hidden="1" x14ac:dyDescent="0.2">
      <c r="A156" s="286"/>
      <c r="B156" s="286"/>
      <c r="C156" s="254"/>
      <c r="D156" s="254"/>
      <c r="E156" s="254"/>
    </row>
    <row r="157" spans="1:5" hidden="1" x14ac:dyDescent="0.2">
      <c r="A157" s="286"/>
      <c r="B157" s="286"/>
      <c r="C157" s="254"/>
      <c r="D157" s="254"/>
      <c r="E157" s="254"/>
    </row>
    <row r="158" spans="1:5" hidden="1" x14ac:dyDescent="0.2">
      <c r="A158" s="286"/>
      <c r="B158" s="286"/>
      <c r="C158" s="254"/>
      <c r="D158" s="254"/>
      <c r="E158" s="254"/>
    </row>
    <row r="159" spans="1:5" hidden="1" x14ac:dyDescent="0.2">
      <c r="A159" s="286"/>
      <c r="B159" s="286"/>
      <c r="C159" s="254"/>
      <c r="D159" s="254"/>
      <c r="E159" s="254"/>
    </row>
    <row r="160" spans="1:5" hidden="1" x14ac:dyDescent="0.2">
      <c r="A160" s="286"/>
      <c r="B160" s="286"/>
      <c r="C160" s="254"/>
      <c r="D160" s="254"/>
      <c r="E160" s="254"/>
    </row>
    <row r="161" spans="1:5" hidden="1" x14ac:dyDescent="0.2">
      <c r="A161" s="364"/>
      <c r="B161" s="364"/>
      <c r="C161" s="363"/>
      <c r="D161" s="363"/>
      <c r="E161" s="363"/>
    </row>
    <row r="162" spans="1:5" s="8" customFormat="1" x14ac:dyDescent="0.2">
      <c r="A162" s="253"/>
      <c r="B162" s="253" t="s">
        <v>372</v>
      </c>
      <c r="C162" s="252">
        <f>SUM(C8:C161)</f>
        <v>16002072.5</v>
      </c>
      <c r="D162" s="252">
        <f>SUM(D8:D161)</f>
        <v>16309426.300000001</v>
      </c>
      <c r="E162" s="252">
        <f>SUM(E8:E161)</f>
        <v>307353.79999999981</v>
      </c>
    </row>
    <row r="163" spans="1:5" s="8" customFormat="1" x14ac:dyDescent="0.2">
      <c r="A163" s="348"/>
      <c r="B163" s="348"/>
      <c r="C163" s="362"/>
      <c r="D163" s="362"/>
      <c r="E163" s="362"/>
    </row>
  </sheetData>
  <dataValidations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sqref="A1:B1"/>
      <selection pane="bottomLeft" sqref="A1:B1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5" width="17.6640625" style="36" customWidth="1"/>
    <col min="6" max="16384" width="11.44140625" style="6"/>
  </cols>
  <sheetData>
    <row r="2" spans="1:5" ht="15" customHeight="1" x14ac:dyDescent="0.2">
      <c r="A2" s="465" t="s">
        <v>143</v>
      </c>
      <c r="B2" s="466"/>
      <c r="C2" s="11"/>
      <c r="D2" s="11"/>
      <c r="E2" s="11"/>
    </row>
    <row r="3" spans="1:5" ht="10.8" thickBot="1" x14ac:dyDescent="0.25">
      <c r="A3" s="15"/>
      <c r="B3" s="15"/>
      <c r="C3" s="11"/>
      <c r="D3" s="11"/>
      <c r="E3" s="11"/>
    </row>
    <row r="4" spans="1:5" ht="14.1" customHeight="1" x14ac:dyDescent="0.2">
      <c r="A4" s="137" t="s">
        <v>234</v>
      </c>
      <c r="B4" s="94"/>
      <c r="C4" s="124"/>
      <c r="D4" s="124"/>
      <c r="E4" s="133"/>
    </row>
    <row r="5" spans="1:5" ht="14.1" customHeight="1" x14ac:dyDescent="0.2">
      <c r="A5" s="139" t="s">
        <v>144</v>
      </c>
      <c r="B5" s="12"/>
      <c r="C5" s="22"/>
      <c r="D5" s="22"/>
      <c r="E5" s="134"/>
    </row>
    <row r="6" spans="1:5" ht="14.1" customHeight="1" x14ac:dyDescent="0.2">
      <c r="A6" s="159" t="s">
        <v>168</v>
      </c>
      <c r="B6" s="104"/>
      <c r="C6" s="104"/>
      <c r="D6" s="104"/>
      <c r="E6" s="135"/>
    </row>
    <row r="7" spans="1:5" ht="14.1" customHeight="1" x14ac:dyDescent="0.2">
      <c r="A7" s="159" t="s">
        <v>169</v>
      </c>
      <c r="B7" s="105"/>
      <c r="C7" s="105"/>
      <c r="D7" s="105"/>
      <c r="E7" s="106"/>
    </row>
    <row r="8" spans="1:5" ht="14.1" customHeight="1" thickBot="1" x14ac:dyDescent="0.25">
      <c r="A8" s="141" t="s">
        <v>170</v>
      </c>
      <c r="B8" s="97"/>
      <c r="C8" s="120"/>
      <c r="D8" s="120"/>
      <c r="E8" s="121"/>
    </row>
    <row r="9" spans="1:5" x14ac:dyDescent="0.2">
      <c r="A9" s="88"/>
      <c r="B9" s="88"/>
      <c r="C9" s="4"/>
      <c r="D9" s="4"/>
      <c r="E9" s="4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D61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37" customWidth="1"/>
    <col min="5" max="16384" width="11.44140625" style="89"/>
  </cols>
  <sheetData>
    <row r="1" spans="1:4" s="12" customFormat="1" x14ac:dyDescent="0.2">
      <c r="A1" s="21" t="s">
        <v>43</v>
      </c>
      <c r="B1" s="21"/>
      <c r="C1" s="379"/>
      <c r="D1" s="381"/>
    </row>
    <row r="2" spans="1:4" s="12" customFormat="1" x14ac:dyDescent="0.2">
      <c r="A2" s="21" t="s">
        <v>0</v>
      </c>
      <c r="B2" s="21"/>
      <c r="C2" s="379"/>
      <c r="D2" s="380"/>
    </row>
    <row r="3" spans="1:4" s="12" customFormat="1" x14ac:dyDescent="0.2">
      <c r="A3" s="21"/>
      <c r="B3" s="21"/>
      <c r="C3" s="379"/>
      <c r="D3" s="380"/>
    </row>
    <row r="4" spans="1:4" s="12" customFormat="1" x14ac:dyDescent="0.2">
      <c r="C4" s="379"/>
      <c r="D4" s="380"/>
    </row>
    <row r="5" spans="1:4" s="12" customFormat="1" ht="11.25" customHeight="1" x14ac:dyDescent="0.2">
      <c r="A5" s="485" t="s">
        <v>379</v>
      </c>
      <c r="B5" s="486"/>
      <c r="C5" s="379"/>
      <c r="D5" s="378" t="s">
        <v>377</v>
      </c>
    </row>
    <row r="6" spans="1:4" x14ac:dyDescent="0.2">
      <c r="A6" s="377"/>
      <c r="B6" s="377"/>
      <c r="C6" s="376"/>
      <c r="D6" s="375"/>
    </row>
    <row r="7" spans="1:4" ht="15" customHeight="1" x14ac:dyDescent="0.2">
      <c r="A7" s="228" t="s">
        <v>45</v>
      </c>
      <c r="B7" s="227" t="s">
        <v>46</v>
      </c>
      <c r="C7" s="292" t="s">
        <v>49</v>
      </c>
      <c r="D7" s="315" t="s">
        <v>376</v>
      </c>
    </row>
    <row r="8" spans="1:4" x14ac:dyDescent="0.2">
      <c r="A8" s="373"/>
      <c r="B8" s="374"/>
      <c r="C8" s="372"/>
      <c r="D8" s="371"/>
    </row>
    <row r="9" spans="1:4" x14ac:dyDescent="0.2">
      <c r="A9" s="373"/>
      <c r="B9" s="374"/>
      <c r="C9" s="372"/>
      <c r="D9" s="371"/>
    </row>
    <row r="10" spans="1:4" x14ac:dyDescent="0.2">
      <c r="A10" s="373"/>
      <c r="B10" s="374"/>
      <c r="C10" s="372"/>
      <c r="D10" s="371"/>
    </row>
    <row r="11" spans="1:4" x14ac:dyDescent="0.2">
      <c r="A11" s="373"/>
      <c r="B11" s="374" t="s">
        <v>520</v>
      </c>
      <c r="C11" s="372"/>
      <c r="D11" s="371"/>
    </row>
    <row r="12" spans="1:4" x14ac:dyDescent="0.2">
      <c r="A12" s="373"/>
      <c r="B12" s="374"/>
      <c r="C12" s="372"/>
      <c r="D12" s="371"/>
    </row>
    <row r="13" spans="1:4" x14ac:dyDescent="0.2">
      <c r="A13" s="373"/>
      <c r="B13" s="374"/>
      <c r="C13" s="372"/>
      <c r="D13" s="371"/>
    </row>
    <row r="14" spans="1:4" x14ac:dyDescent="0.2">
      <c r="A14" s="373"/>
      <c r="B14" s="374"/>
      <c r="C14" s="372"/>
      <c r="D14" s="371"/>
    </row>
    <row r="15" spans="1:4" x14ac:dyDescent="0.2">
      <c r="A15" s="373"/>
      <c r="B15" s="374"/>
      <c r="C15" s="372"/>
      <c r="D15" s="371"/>
    </row>
    <row r="16" spans="1:4" x14ac:dyDescent="0.2">
      <c r="A16" s="373"/>
      <c r="B16" s="373"/>
      <c r="C16" s="372"/>
      <c r="D16" s="371"/>
    </row>
    <row r="17" spans="1:4" x14ac:dyDescent="0.2">
      <c r="A17" s="373"/>
      <c r="B17" s="374"/>
      <c r="C17" s="372"/>
      <c r="D17" s="371"/>
    </row>
    <row r="18" spans="1:4" x14ac:dyDescent="0.2">
      <c r="A18" s="373"/>
      <c r="B18" s="374"/>
      <c r="C18" s="372"/>
      <c r="D18" s="371"/>
    </row>
    <row r="19" spans="1:4" x14ac:dyDescent="0.2">
      <c r="A19" s="373"/>
      <c r="B19" s="374"/>
      <c r="C19" s="372"/>
      <c r="D19" s="371"/>
    </row>
    <row r="20" spans="1:4" x14ac:dyDescent="0.2">
      <c r="A20" s="373"/>
      <c r="B20" s="374"/>
      <c r="C20" s="372"/>
      <c r="D20" s="371"/>
    </row>
    <row r="21" spans="1:4" x14ac:dyDescent="0.2">
      <c r="A21" s="373"/>
      <c r="B21" s="374"/>
      <c r="C21" s="372"/>
      <c r="D21" s="371"/>
    </row>
    <row r="22" spans="1:4" x14ac:dyDescent="0.2">
      <c r="A22" s="373"/>
      <c r="B22" s="374"/>
      <c r="C22" s="372"/>
      <c r="D22" s="371"/>
    </row>
    <row r="23" spans="1:4" x14ac:dyDescent="0.2">
      <c r="A23" s="373"/>
      <c r="B23" s="374"/>
      <c r="C23" s="372"/>
      <c r="D23" s="371"/>
    </row>
    <row r="24" spans="1:4" x14ac:dyDescent="0.2">
      <c r="A24" s="373"/>
      <c r="B24" s="374"/>
      <c r="C24" s="372"/>
      <c r="D24" s="371"/>
    </row>
    <row r="25" spans="1:4" x14ac:dyDescent="0.2">
      <c r="A25" s="373"/>
      <c r="B25" s="374"/>
      <c r="C25" s="372"/>
      <c r="D25" s="371"/>
    </row>
    <row r="26" spans="1:4" x14ac:dyDescent="0.2">
      <c r="A26" s="373"/>
      <c r="B26" s="374"/>
      <c r="C26" s="372"/>
      <c r="D26" s="371"/>
    </row>
    <row r="27" spans="1:4" x14ac:dyDescent="0.2">
      <c r="A27" s="373"/>
      <c r="B27" s="374"/>
      <c r="C27" s="372"/>
      <c r="D27" s="371"/>
    </row>
    <row r="28" spans="1:4" x14ac:dyDescent="0.2">
      <c r="A28" s="373"/>
      <c r="B28" s="374"/>
      <c r="C28" s="372"/>
      <c r="D28" s="371"/>
    </row>
    <row r="29" spans="1:4" x14ac:dyDescent="0.2">
      <c r="A29" s="373"/>
      <c r="B29" s="374"/>
      <c r="C29" s="372"/>
      <c r="D29" s="371"/>
    </row>
    <row r="30" spans="1:4" x14ac:dyDescent="0.2">
      <c r="A30" s="373"/>
      <c r="B30" s="374"/>
      <c r="C30" s="372"/>
      <c r="D30" s="371"/>
    </row>
    <row r="31" spans="1:4" x14ac:dyDescent="0.2">
      <c r="A31" s="373"/>
      <c r="B31" s="373"/>
      <c r="C31" s="372"/>
      <c r="D31" s="371"/>
    </row>
    <row r="32" spans="1:4" x14ac:dyDescent="0.2">
      <c r="A32" s="370"/>
      <c r="B32" s="370" t="s">
        <v>317</v>
      </c>
      <c r="C32" s="369">
        <f>SUM(C8:C31)</f>
        <v>0</v>
      </c>
      <c r="D32" s="368">
        <v>0</v>
      </c>
    </row>
    <row r="35" spans="1:4" x14ac:dyDescent="0.2">
      <c r="A35" s="485" t="s">
        <v>378</v>
      </c>
      <c r="B35" s="486"/>
      <c r="C35" s="379"/>
      <c r="D35" s="378" t="s">
        <v>377</v>
      </c>
    </row>
    <row r="36" spans="1:4" x14ac:dyDescent="0.2">
      <c r="A36" s="377"/>
      <c r="B36" s="377"/>
      <c r="C36" s="376"/>
      <c r="D36" s="375"/>
    </row>
    <row r="37" spans="1:4" x14ac:dyDescent="0.2">
      <c r="A37" s="228" t="s">
        <v>45</v>
      </c>
      <c r="B37" s="227" t="s">
        <v>46</v>
      </c>
      <c r="C37" s="292" t="s">
        <v>49</v>
      </c>
      <c r="D37" s="315" t="s">
        <v>376</v>
      </c>
    </row>
    <row r="38" spans="1:4" x14ac:dyDescent="0.2">
      <c r="A38" s="373" t="s">
        <v>532</v>
      </c>
      <c r="B38" s="374" t="s">
        <v>533</v>
      </c>
      <c r="C38" s="372">
        <v>12030</v>
      </c>
      <c r="D38" s="371">
        <f>+C38/$C$61</f>
        <v>3.3889460411616938E-2</v>
      </c>
    </row>
    <row r="39" spans="1:4" x14ac:dyDescent="0.2">
      <c r="A39" s="373" t="s">
        <v>537</v>
      </c>
      <c r="B39" s="374" t="s">
        <v>785</v>
      </c>
      <c r="C39" s="372">
        <v>129331</v>
      </c>
      <c r="D39" s="371">
        <f t="shared" ref="D39:D42" si="0">+C39/$C$61</f>
        <v>0.36433564459641149</v>
      </c>
    </row>
    <row r="40" spans="1:4" x14ac:dyDescent="0.2">
      <c r="A40" s="60" t="s">
        <v>539</v>
      </c>
      <c r="B40" s="60" t="s">
        <v>817</v>
      </c>
      <c r="C40" s="36">
        <v>-11900</v>
      </c>
      <c r="D40" s="371">
        <f t="shared" si="0"/>
        <v>-3.3523240141167213E-2</v>
      </c>
    </row>
    <row r="41" spans="1:4" x14ac:dyDescent="0.2">
      <c r="A41" s="373" t="s">
        <v>774</v>
      </c>
      <c r="B41" s="374" t="s">
        <v>775</v>
      </c>
      <c r="C41" s="372">
        <v>212814.62</v>
      </c>
      <c r="D41" s="371">
        <f t="shared" si="0"/>
        <v>0.59951559763119711</v>
      </c>
    </row>
    <row r="42" spans="1:4" x14ac:dyDescent="0.2">
      <c r="A42" s="373" t="s">
        <v>583</v>
      </c>
      <c r="B42" s="374" t="s">
        <v>584</v>
      </c>
      <c r="C42" s="372">
        <v>12702</v>
      </c>
      <c r="D42" s="371">
        <f t="shared" si="0"/>
        <v>3.5782537501941672E-2</v>
      </c>
    </row>
    <row r="43" spans="1:4" x14ac:dyDescent="0.2">
      <c r="A43" s="373"/>
      <c r="B43" s="374"/>
      <c r="C43" s="372"/>
      <c r="D43" s="371"/>
    </row>
    <row r="44" spans="1:4" x14ac:dyDescent="0.2">
      <c r="A44" s="373"/>
      <c r="B44" s="374"/>
      <c r="C44" s="372"/>
      <c r="D44" s="371"/>
    </row>
    <row r="45" spans="1:4" x14ac:dyDescent="0.2">
      <c r="A45" s="373"/>
      <c r="B45" s="373"/>
      <c r="C45" s="372"/>
      <c r="D45" s="371"/>
    </row>
    <row r="46" spans="1:4" x14ac:dyDescent="0.2">
      <c r="A46" s="373"/>
      <c r="B46" s="374"/>
      <c r="C46" s="372"/>
      <c r="D46" s="371"/>
    </row>
    <row r="47" spans="1:4" x14ac:dyDescent="0.2">
      <c r="A47" s="373"/>
      <c r="B47" s="374"/>
      <c r="C47" s="372"/>
      <c r="D47" s="371"/>
    </row>
    <row r="48" spans="1:4" x14ac:dyDescent="0.2">
      <c r="A48" s="373"/>
      <c r="B48" s="374"/>
      <c r="C48" s="372"/>
      <c r="D48" s="371"/>
    </row>
    <row r="49" spans="1:4" x14ac:dyDescent="0.2">
      <c r="A49" s="373"/>
      <c r="B49" s="374"/>
      <c r="C49" s="372"/>
      <c r="D49" s="371"/>
    </row>
    <row r="50" spans="1:4" x14ac:dyDescent="0.2">
      <c r="A50" s="373"/>
      <c r="B50" s="374"/>
      <c r="C50" s="372"/>
      <c r="D50" s="371"/>
    </row>
    <row r="51" spans="1:4" x14ac:dyDescent="0.2">
      <c r="A51" s="373"/>
      <c r="B51" s="374"/>
      <c r="C51" s="372"/>
      <c r="D51" s="371"/>
    </row>
    <row r="52" spans="1:4" x14ac:dyDescent="0.2">
      <c r="A52" s="373"/>
      <c r="B52" s="374"/>
      <c r="C52" s="372"/>
      <c r="D52" s="371"/>
    </row>
    <row r="53" spans="1:4" x14ac:dyDescent="0.2">
      <c r="A53" s="373"/>
      <c r="B53" s="374"/>
      <c r="C53" s="372"/>
      <c r="D53" s="371"/>
    </row>
    <row r="54" spans="1:4" x14ac:dyDescent="0.2">
      <c r="A54" s="373"/>
      <c r="B54" s="374"/>
      <c r="C54" s="372"/>
      <c r="D54" s="371"/>
    </row>
    <row r="55" spans="1:4" x14ac:dyDescent="0.2">
      <c r="A55" s="373"/>
      <c r="B55" s="374"/>
      <c r="C55" s="372"/>
      <c r="D55" s="371"/>
    </row>
    <row r="56" spans="1:4" x14ac:dyDescent="0.2">
      <c r="A56" s="373"/>
      <c r="B56" s="374"/>
      <c r="C56" s="372"/>
      <c r="D56" s="371"/>
    </row>
    <row r="57" spans="1:4" x14ac:dyDescent="0.2">
      <c r="A57" s="373"/>
      <c r="B57" s="374"/>
      <c r="C57" s="372"/>
      <c r="D57" s="371"/>
    </row>
    <row r="58" spans="1:4" x14ac:dyDescent="0.2">
      <c r="A58" s="373"/>
      <c r="B58" s="374"/>
      <c r="C58" s="372"/>
      <c r="D58" s="371"/>
    </row>
    <row r="59" spans="1:4" x14ac:dyDescent="0.2">
      <c r="A59" s="373"/>
      <c r="B59" s="374"/>
      <c r="C59" s="372"/>
      <c r="D59" s="371"/>
    </row>
    <row r="60" spans="1:4" x14ac:dyDescent="0.2">
      <c r="A60" s="373"/>
      <c r="B60" s="373"/>
      <c r="C60" s="372"/>
      <c r="D60" s="371"/>
    </row>
    <row r="61" spans="1:4" x14ac:dyDescent="0.2">
      <c r="A61" s="370"/>
      <c r="B61" s="370" t="s">
        <v>375</v>
      </c>
      <c r="C61" s="369">
        <f>SUM(C38:C60)</f>
        <v>354977.62</v>
      </c>
      <c r="D61" s="368">
        <f>SUM(D38:D60)</f>
        <v>1</v>
      </c>
    </row>
  </sheetData>
  <mergeCells count="2">
    <mergeCell ref="A5:B5"/>
    <mergeCell ref="A35:B35"/>
  </mergeCells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37"/>
    <dataValidation allowBlank="1" showInputMessage="1" showErrorMessage="1" prompt="Corresponde al nombre o descripción de la cuenta de acuerdo al Plan de Cuentas emitido por el CONAC." sqref="B7 B37"/>
    <dataValidation allowBlank="1" showInputMessage="1" showErrorMessage="1" prompt="Importe (saldo final) de las adquisiciones de bienes muebles e inmuebles efectuadas en el periodo al que corresponde la cuenta pública presentada." sqref="C37"/>
    <dataValidation allowBlank="1" showInputMessage="1" showErrorMessage="1" prompt="Detallar el porcentaje de estas adquisiciones que fueron realizadas mediante subsidios de capital del sector central (subsidiados por la federación, estado o municipio)." sqref="D7 D37"/>
  </dataValidations>
  <pageMargins left="0.7" right="0.7" top="0.75" bottom="0.75" header="0.3" footer="0.3"/>
  <pageSetup scale="84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sqref="A1:B1"/>
      <selection pane="bottomLeft" sqref="A1:B1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37" customWidth="1"/>
    <col min="5" max="16384" width="11.44140625" style="6"/>
  </cols>
  <sheetData>
    <row r="2" spans="1:4" ht="15" customHeight="1" x14ac:dyDescent="0.2">
      <c r="A2" s="465" t="s">
        <v>143</v>
      </c>
      <c r="B2" s="466"/>
      <c r="C2" s="4"/>
      <c r="D2" s="88"/>
    </row>
    <row r="3" spans="1:4" ht="10.8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0"/>
    </row>
    <row r="5" spans="1:4" ht="14.1" customHeight="1" x14ac:dyDescent="0.2">
      <c r="A5" s="139" t="s">
        <v>144</v>
      </c>
      <c r="B5" s="140"/>
      <c r="C5" s="140"/>
      <c r="D5" s="167"/>
    </row>
    <row r="6" spans="1:4" ht="27.9" customHeight="1" x14ac:dyDescent="0.2">
      <c r="A6" s="467" t="s">
        <v>213</v>
      </c>
      <c r="B6" s="477"/>
      <c r="C6" s="477"/>
      <c r="D6" s="478"/>
    </row>
    <row r="7" spans="1:4" ht="27.9" customHeight="1" thickBot="1" x14ac:dyDescent="0.25">
      <c r="A7" s="487" t="s">
        <v>214</v>
      </c>
      <c r="B7" s="488"/>
      <c r="C7" s="488"/>
      <c r="D7" s="489"/>
    </row>
    <row r="8" spans="1:4" x14ac:dyDescent="0.2">
      <c r="A8" s="88"/>
      <c r="B8" s="88"/>
      <c r="C8" s="4"/>
      <c r="D8" s="88"/>
    </row>
  </sheetData>
  <mergeCells count="3">
    <mergeCell ref="A2:B2"/>
    <mergeCell ref="A6:D6"/>
    <mergeCell ref="A7:D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D43"/>
  <sheetViews>
    <sheetView zoomScaleNormal="100" zoomScaleSheetLayoutView="100" workbookViewId="0">
      <pane ySplit="8" topLeftCell="A9" activePane="bottomLeft" state="frozen"/>
      <selection sqref="A1:B1"/>
      <selection pane="bottomLeft"/>
    </sheetView>
  </sheetViews>
  <sheetFormatPr baseColWidth="10" defaultColWidth="11.44140625" defaultRowHeight="10.199999999999999" x14ac:dyDescent="0.2"/>
  <cols>
    <col min="1" max="1" width="11.6640625" style="60" customWidth="1"/>
    <col min="2" max="2" width="68" style="60" customWidth="1"/>
    <col min="3" max="3" width="17.6640625" style="36" customWidth="1"/>
    <col min="4" max="4" width="17.6640625" style="89" customWidth="1"/>
    <col min="5" max="16384" width="11.44140625" style="89"/>
  </cols>
  <sheetData>
    <row r="1" spans="1:4" s="12" customFormat="1" x14ac:dyDescent="0.2">
      <c r="A1" s="21" t="s">
        <v>43</v>
      </c>
      <c r="B1" s="21"/>
      <c r="C1" s="379"/>
    </row>
    <row r="2" spans="1:4" s="12" customFormat="1" x14ac:dyDescent="0.2">
      <c r="A2" s="21" t="s">
        <v>0</v>
      </c>
      <c r="B2" s="21"/>
      <c r="C2" s="379"/>
    </row>
    <row r="3" spans="1:4" s="12" customFormat="1" x14ac:dyDescent="0.2">
      <c r="A3" s="21"/>
      <c r="B3" s="21"/>
      <c r="C3" s="379"/>
    </row>
    <row r="4" spans="1:4" s="12" customFormat="1" x14ac:dyDescent="0.2">
      <c r="A4" s="21"/>
      <c r="B4" s="21"/>
      <c r="C4" s="379"/>
    </row>
    <row r="5" spans="1:4" s="12" customFormat="1" x14ac:dyDescent="0.2">
      <c r="C5" s="379"/>
    </row>
    <row r="6" spans="1:4" s="12" customFormat="1" ht="11.25" customHeight="1" x14ac:dyDescent="0.2">
      <c r="A6" s="485" t="s">
        <v>227</v>
      </c>
      <c r="B6" s="486"/>
      <c r="C6" s="379"/>
      <c r="D6" s="395" t="s">
        <v>413</v>
      </c>
    </row>
    <row r="7" spans="1:4" x14ac:dyDescent="0.2">
      <c r="A7" s="377"/>
      <c r="B7" s="377"/>
      <c r="C7" s="376"/>
    </row>
    <row r="8" spans="1:4" ht="15" customHeight="1" x14ac:dyDescent="0.2">
      <c r="A8" s="228" t="s">
        <v>45</v>
      </c>
      <c r="B8" s="394" t="s">
        <v>46</v>
      </c>
      <c r="C8" s="292" t="s">
        <v>47</v>
      </c>
      <c r="D8" s="292" t="s">
        <v>48</v>
      </c>
    </row>
    <row r="9" spans="1:4" x14ac:dyDescent="0.2">
      <c r="A9" s="391">
        <v>5500</v>
      </c>
      <c r="B9" s="393" t="s">
        <v>412</v>
      </c>
      <c r="C9" s="386">
        <f>+C32+C10</f>
        <v>0</v>
      </c>
      <c r="D9" s="386">
        <f>+D32+D10</f>
        <v>538780.46</v>
      </c>
    </row>
    <row r="10" spans="1:4" x14ac:dyDescent="0.2">
      <c r="A10" s="389">
        <v>5510</v>
      </c>
      <c r="B10" s="392" t="s">
        <v>411</v>
      </c>
      <c r="C10" s="386">
        <f>SUM(C11:C18)</f>
        <v>0</v>
      </c>
      <c r="D10" s="386">
        <f>SUM(D11:D18)</f>
        <v>538779.88</v>
      </c>
    </row>
    <row r="11" spans="1:4" ht="14.4" x14ac:dyDescent="0.3">
      <c r="A11" s="389">
        <v>5511</v>
      </c>
      <c r="B11" s="392" t="s">
        <v>410</v>
      </c>
      <c r="C11"/>
      <c r="D11" s="386"/>
    </row>
    <row r="12" spans="1:4" x14ac:dyDescent="0.2">
      <c r="A12" s="389">
        <v>5512</v>
      </c>
      <c r="B12" s="392" t="s">
        <v>409</v>
      </c>
      <c r="C12" s="387"/>
      <c r="D12" s="386"/>
    </row>
    <row r="13" spans="1:4" x14ac:dyDescent="0.2">
      <c r="A13" s="389">
        <v>5513</v>
      </c>
      <c r="B13" s="392" t="s">
        <v>408</v>
      </c>
      <c r="C13" s="387"/>
      <c r="D13" s="386"/>
    </row>
    <row r="14" spans="1:4" x14ac:dyDescent="0.2">
      <c r="A14" s="389">
        <v>5514</v>
      </c>
      <c r="B14" s="392" t="s">
        <v>407</v>
      </c>
      <c r="C14" s="387"/>
      <c r="D14" s="386"/>
    </row>
    <row r="15" spans="1:4" x14ac:dyDescent="0.2">
      <c r="A15" s="389">
        <v>5515</v>
      </c>
      <c r="B15" s="392" t="s">
        <v>406</v>
      </c>
      <c r="C15" s="387">
        <v>0</v>
      </c>
      <c r="D15" s="386">
        <v>224252.86</v>
      </c>
    </row>
    <row r="16" spans="1:4" x14ac:dyDescent="0.2">
      <c r="A16" s="389">
        <v>5516</v>
      </c>
      <c r="B16" s="392" t="s">
        <v>405</v>
      </c>
      <c r="C16" s="387"/>
      <c r="D16" s="386"/>
    </row>
    <row r="17" spans="1:4" x14ac:dyDescent="0.2">
      <c r="A17" s="389">
        <v>5517</v>
      </c>
      <c r="B17" s="392" t="s">
        <v>404</v>
      </c>
      <c r="C17" s="387">
        <v>0</v>
      </c>
      <c r="D17" s="386">
        <v>314527.02</v>
      </c>
    </row>
    <row r="18" spans="1:4" x14ac:dyDescent="0.2">
      <c r="A18" s="389">
        <v>5518</v>
      </c>
      <c r="B18" s="392" t="s">
        <v>403</v>
      </c>
      <c r="C18" s="387"/>
      <c r="D18" s="386"/>
    </row>
    <row r="19" spans="1:4" x14ac:dyDescent="0.2">
      <c r="A19" s="389">
        <v>5520</v>
      </c>
      <c r="B19" s="392" t="s">
        <v>402</v>
      </c>
      <c r="C19" s="387"/>
      <c r="D19" s="386"/>
    </row>
    <row r="20" spans="1:4" x14ac:dyDescent="0.2">
      <c r="A20" s="389">
        <v>5521</v>
      </c>
      <c r="B20" s="392" t="s">
        <v>401</v>
      </c>
      <c r="C20" s="387"/>
      <c r="D20" s="386"/>
    </row>
    <row r="21" spans="1:4" x14ac:dyDescent="0.2">
      <c r="A21" s="389">
        <v>5522</v>
      </c>
      <c r="B21" s="392" t="s">
        <v>400</v>
      </c>
      <c r="C21" s="387"/>
      <c r="D21" s="386"/>
    </row>
    <row r="22" spans="1:4" x14ac:dyDescent="0.2">
      <c r="A22" s="389">
        <v>5530</v>
      </c>
      <c r="B22" s="392" t="s">
        <v>399</v>
      </c>
      <c r="C22" s="387"/>
      <c r="D22" s="386"/>
    </row>
    <row r="23" spans="1:4" x14ac:dyDescent="0.2">
      <c r="A23" s="389">
        <v>5531</v>
      </c>
      <c r="B23" s="392" t="s">
        <v>398</v>
      </c>
      <c r="C23" s="387"/>
      <c r="D23" s="386"/>
    </row>
    <row r="24" spans="1:4" x14ac:dyDescent="0.2">
      <c r="A24" s="389">
        <v>5532</v>
      </c>
      <c r="B24" s="392" t="s">
        <v>397</v>
      </c>
      <c r="C24" s="387"/>
      <c r="D24" s="386"/>
    </row>
    <row r="25" spans="1:4" x14ac:dyDescent="0.2">
      <c r="A25" s="389">
        <v>5533</v>
      </c>
      <c r="B25" s="392" t="s">
        <v>396</v>
      </c>
      <c r="C25" s="387"/>
      <c r="D25" s="386"/>
    </row>
    <row r="26" spans="1:4" x14ac:dyDescent="0.2">
      <c r="A26" s="389">
        <v>5534</v>
      </c>
      <c r="B26" s="392" t="s">
        <v>395</v>
      </c>
      <c r="C26" s="387"/>
      <c r="D26" s="386"/>
    </row>
    <row r="27" spans="1:4" x14ac:dyDescent="0.2">
      <c r="A27" s="389">
        <v>5535</v>
      </c>
      <c r="B27" s="392" t="s">
        <v>394</v>
      </c>
      <c r="C27" s="387"/>
      <c r="D27" s="386"/>
    </row>
    <row r="28" spans="1:4" x14ac:dyDescent="0.2">
      <c r="A28" s="389">
        <v>5540</v>
      </c>
      <c r="B28" s="392" t="s">
        <v>393</v>
      </c>
      <c r="C28" s="387"/>
      <c r="D28" s="386"/>
    </row>
    <row r="29" spans="1:4" x14ac:dyDescent="0.2">
      <c r="A29" s="389">
        <v>5541</v>
      </c>
      <c r="B29" s="392" t="s">
        <v>393</v>
      </c>
      <c r="C29" s="387"/>
      <c r="D29" s="386"/>
    </row>
    <row r="30" spans="1:4" x14ac:dyDescent="0.2">
      <c r="A30" s="389">
        <v>5550</v>
      </c>
      <c r="B30" s="388" t="s">
        <v>392</v>
      </c>
      <c r="C30" s="387"/>
      <c r="D30" s="386"/>
    </row>
    <row r="31" spans="1:4" x14ac:dyDescent="0.2">
      <c r="A31" s="389">
        <v>5551</v>
      </c>
      <c r="B31" s="388" t="s">
        <v>392</v>
      </c>
      <c r="C31" s="387"/>
      <c r="D31" s="386"/>
    </row>
    <row r="32" spans="1:4" x14ac:dyDescent="0.2">
      <c r="A32" s="389">
        <v>5590</v>
      </c>
      <c r="B32" s="388" t="s">
        <v>391</v>
      </c>
      <c r="C32" s="387">
        <v>0</v>
      </c>
      <c r="D32" s="386">
        <f>+D40</f>
        <v>0.57999999999999996</v>
      </c>
    </row>
    <row r="33" spans="1:4" x14ac:dyDescent="0.2">
      <c r="A33" s="389">
        <v>5591</v>
      </c>
      <c r="B33" s="388" t="s">
        <v>390</v>
      </c>
      <c r="C33" s="387"/>
      <c r="D33" s="386"/>
    </row>
    <row r="34" spans="1:4" x14ac:dyDescent="0.2">
      <c r="A34" s="389">
        <v>5592</v>
      </c>
      <c r="B34" s="388" t="s">
        <v>389</v>
      </c>
      <c r="C34" s="387"/>
      <c r="D34" s="386"/>
    </row>
    <row r="35" spans="1:4" x14ac:dyDescent="0.2">
      <c r="A35" s="389">
        <v>5593</v>
      </c>
      <c r="B35" s="388" t="s">
        <v>388</v>
      </c>
      <c r="C35" s="387"/>
      <c r="D35" s="386"/>
    </row>
    <row r="36" spans="1:4" x14ac:dyDescent="0.2">
      <c r="A36" s="389">
        <v>5594</v>
      </c>
      <c r="B36" s="388" t="s">
        <v>387</v>
      </c>
      <c r="C36" s="387"/>
      <c r="D36" s="386"/>
    </row>
    <row r="37" spans="1:4" x14ac:dyDescent="0.2">
      <c r="A37" s="389">
        <v>5595</v>
      </c>
      <c r="B37" s="388" t="s">
        <v>386</v>
      </c>
      <c r="C37" s="387"/>
      <c r="D37" s="386"/>
    </row>
    <row r="38" spans="1:4" x14ac:dyDescent="0.2">
      <c r="A38" s="389">
        <v>5596</v>
      </c>
      <c r="B38" s="388" t="s">
        <v>385</v>
      </c>
      <c r="C38" s="387"/>
      <c r="D38" s="386"/>
    </row>
    <row r="39" spans="1:4" x14ac:dyDescent="0.2">
      <c r="A39" s="389">
        <v>5597</v>
      </c>
      <c r="B39" s="388" t="s">
        <v>384</v>
      </c>
      <c r="C39" s="387"/>
      <c r="D39" s="386"/>
    </row>
    <row r="40" spans="1:4" x14ac:dyDescent="0.2">
      <c r="A40" s="389">
        <v>5599</v>
      </c>
      <c r="B40" s="388" t="s">
        <v>383</v>
      </c>
      <c r="C40" s="387">
        <v>0</v>
      </c>
      <c r="D40" s="386">
        <v>0.57999999999999996</v>
      </c>
    </row>
    <row r="41" spans="1:4" x14ac:dyDescent="0.2">
      <c r="A41" s="391">
        <v>5600</v>
      </c>
      <c r="B41" s="390" t="s">
        <v>382</v>
      </c>
      <c r="C41" s="387"/>
      <c r="D41" s="386"/>
    </row>
    <row r="42" spans="1:4" x14ac:dyDescent="0.2">
      <c r="A42" s="389">
        <v>5610</v>
      </c>
      <c r="B42" s="388" t="s">
        <v>381</v>
      </c>
      <c r="C42" s="387"/>
      <c r="D42" s="386"/>
    </row>
    <row r="43" spans="1:4" x14ac:dyDescent="0.2">
      <c r="A43" s="385">
        <v>5611</v>
      </c>
      <c r="B43" s="384" t="s">
        <v>380</v>
      </c>
      <c r="C43" s="383"/>
      <c r="D43" s="382"/>
    </row>
  </sheetData>
  <mergeCells count="1">
    <mergeCell ref="A6:B6"/>
  </mergeCells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ageMargins left="0.7" right="0.7" top="0.75" bottom="0.75" header="0.3" footer="0.3"/>
  <pageSetup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C20"/>
  <sheetViews>
    <sheetView workbookViewId="0"/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89" customWidth="1"/>
    <col min="4" max="16384" width="11.441406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5" t="s">
        <v>135</v>
      </c>
      <c r="B5" s="414"/>
      <c r="C5" s="413" t="s">
        <v>141</v>
      </c>
    </row>
    <row r="6" spans="1:3" x14ac:dyDescent="0.2">
      <c r="A6" s="412"/>
      <c r="B6" s="412"/>
      <c r="C6" s="411"/>
    </row>
    <row r="7" spans="1:3" ht="15" customHeight="1" x14ac:dyDescent="0.2">
      <c r="A7" s="228" t="s">
        <v>45</v>
      </c>
      <c r="B7" s="410" t="s">
        <v>46</v>
      </c>
      <c r="C7" s="394" t="s">
        <v>265</v>
      </c>
    </row>
    <row r="8" spans="1:3" x14ac:dyDescent="0.2">
      <c r="A8" s="407">
        <v>900001</v>
      </c>
      <c r="B8" s="409" t="s">
        <v>427</v>
      </c>
      <c r="C8" s="405">
        <v>28252005.5</v>
      </c>
    </row>
    <row r="9" spans="1:3" x14ac:dyDescent="0.2">
      <c r="A9" s="407">
        <v>900002</v>
      </c>
      <c r="B9" s="406" t="s">
        <v>426</v>
      </c>
      <c r="C9" s="405">
        <f>SUM(C10:C14)</f>
        <v>0</v>
      </c>
    </row>
    <row r="10" spans="1:3" x14ac:dyDescent="0.2">
      <c r="A10" s="408">
        <v>4320</v>
      </c>
      <c r="B10" s="402" t="s">
        <v>425</v>
      </c>
      <c r="C10" s="399"/>
    </row>
    <row r="11" spans="1:3" ht="20.399999999999999" x14ac:dyDescent="0.2">
      <c r="A11" s="408">
        <v>4330</v>
      </c>
      <c r="B11" s="402" t="s">
        <v>424</v>
      </c>
      <c r="C11" s="399"/>
    </row>
    <row r="12" spans="1:3" x14ac:dyDescent="0.2">
      <c r="A12" s="408">
        <v>4340</v>
      </c>
      <c r="B12" s="402" t="s">
        <v>423</v>
      </c>
      <c r="C12" s="399"/>
    </row>
    <row r="13" spans="1:3" x14ac:dyDescent="0.2">
      <c r="A13" s="408">
        <v>4399</v>
      </c>
      <c r="B13" s="402" t="s">
        <v>422</v>
      </c>
      <c r="C13" s="399"/>
    </row>
    <row r="14" spans="1:3" x14ac:dyDescent="0.2">
      <c r="A14" s="401">
        <v>4400</v>
      </c>
      <c r="B14" s="402" t="s">
        <v>421</v>
      </c>
      <c r="C14" s="399"/>
    </row>
    <row r="15" spans="1:3" x14ac:dyDescent="0.2">
      <c r="A15" s="407">
        <v>900003</v>
      </c>
      <c r="B15" s="406" t="s">
        <v>420</v>
      </c>
      <c r="C15" s="405">
        <f>SUM(C16:C19)</f>
        <v>-568891.08999999985</v>
      </c>
    </row>
    <row r="16" spans="1:3" x14ac:dyDescent="0.2">
      <c r="A16" s="404">
        <v>52</v>
      </c>
      <c r="B16" s="402" t="s">
        <v>419</v>
      </c>
      <c r="C16" s="399"/>
    </row>
    <row r="17" spans="1:3" x14ac:dyDescent="0.2">
      <c r="A17" s="404">
        <v>62</v>
      </c>
      <c r="B17" s="402" t="s">
        <v>418</v>
      </c>
      <c r="C17" s="399"/>
    </row>
    <row r="18" spans="1:3" x14ac:dyDescent="0.2">
      <c r="A18" s="403" t="s">
        <v>417</v>
      </c>
      <c r="B18" s="402" t="s">
        <v>416</v>
      </c>
      <c r="C18" s="399">
        <v>-568891.08999999985</v>
      </c>
    </row>
    <row r="19" spans="1:3" x14ac:dyDescent="0.2">
      <c r="A19" s="401">
        <v>4500</v>
      </c>
      <c r="B19" s="400" t="s">
        <v>415</v>
      </c>
      <c r="C19" s="399"/>
    </row>
    <row r="20" spans="1:3" x14ac:dyDescent="0.2">
      <c r="A20" s="398">
        <v>900004</v>
      </c>
      <c r="B20" s="397" t="s">
        <v>414</v>
      </c>
      <c r="C20" s="396">
        <f>+C8+C9-C15</f>
        <v>28820896.59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sqref="A1:B1"/>
      <selection pane="bottomLeft" sqref="A1:B1"/>
    </sheetView>
  </sheetViews>
  <sheetFormatPr baseColWidth="10" defaultColWidth="11.44140625" defaultRowHeight="10.199999999999999" x14ac:dyDescent="0.2"/>
  <cols>
    <col min="1" max="1" width="20.6640625" style="65" customWidth="1"/>
    <col min="2" max="2" width="55.6640625" style="65" customWidth="1"/>
    <col min="3" max="3" width="17.6640625" style="65" customWidth="1"/>
    <col min="4" max="16384" width="11.44140625" style="65"/>
  </cols>
  <sheetData>
    <row r="2" spans="1:4" ht="15" customHeight="1" x14ac:dyDescent="0.2">
      <c r="A2" s="465" t="s">
        <v>143</v>
      </c>
      <c r="B2" s="466"/>
      <c r="C2" s="4"/>
      <c r="D2" s="88"/>
    </row>
    <row r="3" spans="1:4" ht="10.8" thickBot="1" x14ac:dyDescent="0.25">
      <c r="A3" s="88"/>
      <c r="B3" s="88"/>
      <c r="C3" s="4"/>
      <c r="D3" s="88"/>
    </row>
    <row r="4" spans="1:4" ht="14.1" customHeight="1" x14ac:dyDescent="0.2">
      <c r="A4" s="137" t="s">
        <v>234</v>
      </c>
      <c r="B4" s="169"/>
      <c r="C4" s="169"/>
      <c r="D4" s="174"/>
    </row>
    <row r="5" spans="1:4" ht="14.1" customHeight="1" x14ac:dyDescent="0.2">
      <c r="A5" s="139" t="s">
        <v>144</v>
      </c>
      <c r="B5" s="140"/>
      <c r="C5" s="140"/>
      <c r="D5" s="93"/>
    </row>
    <row r="6" spans="1:4" x14ac:dyDescent="0.2">
      <c r="A6" s="175"/>
      <c r="B6" s="12"/>
      <c r="C6" s="12"/>
      <c r="D6" s="96"/>
    </row>
    <row r="7" spans="1:4" ht="15" customHeight="1" x14ac:dyDescent="0.2">
      <c r="A7" s="490" t="s">
        <v>216</v>
      </c>
      <c r="B7" s="491"/>
      <c r="C7" s="12"/>
      <c r="D7" s="96"/>
    </row>
    <row r="8" spans="1:4" ht="14.1" customHeight="1" x14ac:dyDescent="0.2">
      <c r="A8" s="176" t="s">
        <v>217</v>
      </c>
      <c r="B8" s="173"/>
      <c r="C8" s="12"/>
      <c r="D8" s="96"/>
    </row>
    <row r="9" spans="1:4" ht="14.1" customHeight="1" x14ac:dyDescent="0.2">
      <c r="A9" s="176" t="s">
        <v>218</v>
      </c>
      <c r="B9" s="173"/>
      <c r="C9" s="12"/>
      <c r="D9" s="96"/>
    </row>
    <row r="10" spans="1:4" ht="14.1" customHeight="1" x14ac:dyDescent="0.2">
      <c r="A10" s="176" t="s">
        <v>219</v>
      </c>
      <c r="B10" s="173"/>
      <c r="C10" s="12"/>
      <c r="D10" s="96"/>
    </row>
    <row r="11" spans="1:4" ht="14.1" customHeight="1" thickBot="1" x14ac:dyDescent="0.25">
      <c r="A11" s="177" t="s">
        <v>220</v>
      </c>
      <c r="B11" s="178"/>
      <c r="C11" s="97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C35"/>
  <sheetViews>
    <sheetView topLeftCell="A7" workbookViewId="0">
      <selection activeCell="B26" sqref="B26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16384" width="11.44140625" style="89"/>
  </cols>
  <sheetData>
    <row r="1" spans="1:3" x14ac:dyDescent="0.2">
      <c r="A1" s="21" t="s">
        <v>43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15" t="s">
        <v>136</v>
      </c>
      <c r="B5" s="414"/>
      <c r="C5" s="426" t="s">
        <v>142</v>
      </c>
    </row>
    <row r="6" spans="1:3" ht="11.25" customHeight="1" x14ac:dyDescent="0.2">
      <c r="A6" s="412"/>
      <c r="B6" s="411"/>
      <c r="C6" s="425"/>
    </row>
    <row r="7" spans="1:3" ht="15" customHeight="1" x14ac:dyDescent="0.2">
      <c r="A7" s="228" t="s">
        <v>45</v>
      </c>
      <c r="B7" s="410" t="s">
        <v>46</v>
      </c>
      <c r="C7" s="394" t="s">
        <v>265</v>
      </c>
    </row>
    <row r="8" spans="1:3" x14ac:dyDescent="0.2">
      <c r="A8" s="424">
        <v>900001</v>
      </c>
      <c r="B8" s="423" t="s">
        <v>450</v>
      </c>
      <c r="C8" s="422">
        <v>28252005.5</v>
      </c>
    </row>
    <row r="9" spans="1:3" x14ac:dyDescent="0.2">
      <c r="A9" s="424">
        <v>900002</v>
      </c>
      <c r="B9" s="423" t="s">
        <v>449</v>
      </c>
      <c r="C9" s="422">
        <f>SUM(C10:C26)</f>
        <v>427751.82</v>
      </c>
    </row>
    <row r="10" spans="1:3" x14ac:dyDescent="0.2">
      <c r="A10" s="408">
        <v>5100</v>
      </c>
      <c r="B10" s="421" t="s">
        <v>448</v>
      </c>
      <c r="C10" s="419">
        <v>202235.2</v>
      </c>
    </row>
    <row r="11" spans="1:3" x14ac:dyDescent="0.2">
      <c r="A11" s="408">
        <v>5200</v>
      </c>
      <c r="B11" s="421" t="s">
        <v>447</v>
      </c>
      <c r="C11" s="419"/>
    </row>
    <row r="12" spans="1:3" x14ac:dyDescent="0.2">
      <c r="A12" s="408">
        <v>5300</v>
      </c>
      <c r="B12" s="421" t="s">
        <v>446</v>
      </c>
      <c r="C12" s="419"/>
    </row>
    <row r="13" spans="1:3" x14ac:dyDescent="0.2">
      <c r="A13" s="408">
        <v>5400</v>
      </c>
      <c r="B13" s="421" t="s">
        <v>445</v>
      </c>
      <c r="C13" s="419"/>
    </row>
    <row r="14" spans="1:3" x14ac:dyDescent="0.2">
      <c r="A14" s="408">
        <v>5500</v>
      </c>
      <c r="B14" s="421" t="s">
        <v>444</v>
      </c>
      <c r="C14" s="419"/>
    </row>
    <row r="15" spans="1:3" x14ac:dyDescent="0.2">
      <c r="A15" s="408">
        <v>5600</v>
      </c>
      <c r="B15" s="421" t="s">
        <v>443</v>
      </c>
      <c r="C15" s="419"/>
    </row>
    <row r="16" spans="1:3" x14ac:dyDescent="0.2">
      <c r="A16" s="408">
        <v>5700</v>
      </c>
      <c r="B16" s="421" t="s">
        <v>442</v>
      </c>
      <c r="C16" s="419"/>
    </row>
    <row r="17" spans="1:3" x14ac:dyDescent="0.2">
      <c r="A17" s="408" t="s">
        <v>441</v>
      </c>
      <c r="B17" s="421" t="s">
        <v>440</v>
      </c>
      <c r="C17" s="419"/>
    </row>
    <row r="18" spans="1:3" x14ac:dyDescent="0.2">
      <c r="A18" s="408">
        <v>5900</v>
      </c>
      <c r="B18" s="421" t="s">
        <v>439</v>
      </c>
      <c r="C18" s="419">
        <v>225516.62</v>
      </c>
    </row>
    <row r="19" spans="1:3" x14ac:dyDescent="0.2">
      <c r="A19" s="404">
        <v>6200</v>
      </c>
      <c r="B19" s="421" t="s">
        <v>438</v>
      </c>
      <c r="C19" s="419"/>
    </row>
    <row r="20" spans="1:3" x14ac:dyDescent="0.2">
      <c r="A20" s="404">
        <v>7200</v>
      </c>
      <c r="B20" s="421" t="s">
        <v>437</v>
      </c>
      <c r="C20" s="419"/>
    </row>
    <row r="21" spans="1:3" x14ac:dyDescent="0.2">
      <c r="A21" s="404">
        <v>7300</v>
      </c>
      <c r="B21" s="421" t="s">
        <v>436</v>
      </c>
      <c r="C21" s="419"/>
    </row>
    <row r="22" spans="1:3" x14ac:dyDescent="0.2">
      <c r="A22" s="404">
        <v>7500</v>
      </c>
      <c r="B22" s="421" t="s">
        <v>435</v>
      </c>
      <c r="C22" s="419"/>
    </row>
    <row r="23" spans="1:3" x14ac:dyDescent="0.2">
      <c r="A23" s="404">
        <v>7900</v>
      </c>
      <c r="B23" s="421" t="s">
        <v>434</v>
      </c>
      <c r="C23" s="419"/>
    </row>
    <row r="24" spans="1:3" x14ac:dyDescent="0.2">
      <c r="A24" s="404">
        <v>9100</v>
      </c>
      <c r="B24" s="421" t="s">
        <v>433</v>
      </c>
      <c r="C24" s="419"/>
    </row>
    <row r="25" spans="1:3" x14ac:dyDescent="0.2">
      <c r="A25" s="404">
        <v>9900</v>
      </c>
      <c r="B25" s="421" t="s">
        <v>432</v>
      </c>
      <c r="C25" s="419"/>
    </row>
    <row r="26" spans="1:3" x14ac:dyDescent="0.2">
      <c r="A26" s="404">
        <v>7400</v>
      </c>
      <c r="B26" s="420" t="s">
        <v>431</v>
      </c>
      <c r="C26" s="419"/>
    </row>
    <row r="27" spans="1:3" x14ac:dyDescent="0.2">
      <c r="A27" s="424">
        <v>900003</v>
      </c>
      <c r="B27" s="423" t="s">
        <v>430</v>
      </c>
      <c r="C27" s="422">
        <f>SUM(C28:C34)</f>
        <v>538780.46</v>
      </c>
    </row>
    <row r="28" spans="1:3" ht="20.399999999999999" x14ac:dyDescent="0.2">
      <c r="A28" s="408">
        <v>5510</v>
      </c>
      <c r="B28" s="421" t="s">
        <v>411</v>
      </c>
      <c r="C28" s="419">
        <v>538779.88</v>
      </c>
    </row>
    <row r="29" spans="1:3" x14ac:dyDescent="0.2">
      <c r="A29" s="408">
        <v>5520</v>
      </c>
      <c r="B29" s="421" t="s">
        <v>402</v>
      </c>
      <c r="C29" s="419"/>
    </row>
    <row r="30" spans="1:3" x14ac:dyDescent="0.2">
      <c r="A30" s="408">
        <v>5530</v>
      </c>
      <c r="B30" s="421" t="s">
        <v>399</v>
      </c>
      <c r="C30" s="419"/>
    </row>
    <row r="31" spans="1:3" ht="20.399999999999999" x14ac:dyDescent="0.2">
      <c r="A31" s="408">
        <v>5540</v>
      </c>
      <c r="B31" s="421" t="s">
        <v>393</v>
      </c>
      <c r="C31" s="419"/>
    </row>
    <row r="32" spans="1:3" x14ac:dyDescent="0.2">
      <c r="A32" s="408">
        <v>5550</v>
      </c>
      <c r="B32" s="421" t="s">
        <v>392</v>
      </c>
      <c r="C32" s="419"/>
    </row>
    <row r="33" spans="1:3" x14ac:dyDescent="0.2">
      <c r="A33" s="408">
        <v>5590</v>
      </c>
      <c r="B33" s="421" t="s">
        <v>391</v>
      </c>
      <c r="C33" s="419">
        <v>0.57999999999999996</v>
      </c>
    </row>
    <row r="34" spans="1:3" x14ac:dyDescent="0.2">
      <c r="A34" s="408">
        <v>5600</v>
      </c>
      <c r="B34" s="420" t="s">
        <v>429</v>
      </c>
      <c r="C34" s="419"/>
    </row>
    <row r="35" spans="1:3" x14ac:dyDescent="0.2">
      <c r="A35" s="418">
        <v>900004</v>
      </c>
      <c r="B35" s="417" t="s">
        <v>428</v>
      </c>
      <c r="C35" s="416">
        <f>+C8-C9+C27</f>
        <v>28363034.140000001</v>
      </c>
    </row>
  </sheetData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sqref="A1:B1"/>
      <selection pane="bottomLeft" sqref="A1:B1"/>
    </sheetView>
  </sheetViews>
  <sheetFormatPr baseColWidth="10" defaultColWidth="11.44140625" defaultRowHeight="10.199999999999999" x14ac:dyDescent="0.2"/>
  <cols>
    <col min="1" max="1" width="20.6640625" style="65" customWidth="1"/>
    <col min="2" max="2" width="55.6640625" style="65" customWidth="1"/>
    <col min="3" max="3" width="17.6640625" style="7" customWidth="1"/>
    <col min="4" max="16384" width="11.44140625" style="65"/>
  </cols>
  <sheetData>
    <row r="2" spans="1:4" ht="15" customHeight="1" x14ac:dyDescent="0.2">
      <c r="A2" s="465" t="s">
        <v>143</v>
      </c>
      <c r="B2" s="466"/>
      <c r="C2" s="4"/>
    </row>
    <row r="3" spans="1:4" ht="10.8" thickBot="1" x14ac:dyDescent="0.25">
      <c r="A3" s="89"/>
      <c r="B3" s="89"/>
      <c r="C3" s="4"/>
    </row>
    <row r="4" spans="1:4" ht="14.1" customHeight="1" x14ac:dyDescent="0.2">
      <c r="A4" s="137" t="s">
        <v>234</v>
      </c>
      <c r="B4" s="169"/>
      <c r="C4" s="169"/>
      <c r="D4" s="95"/>
    </row>
    <row r="5" spans="1:4" ht="14.1" customHeight="1" x14ac:dyDescent="0.2">
      <c r="A5" s="139" t="s">
        <v>144</v>
      </c>
      <c r="B5" s="140"/>
      <c r="C5" s="140"/>
      <c r="D5" s="96"/>
    </row>
    <row r="6" spans="1:4" x14ac:dyDescent="0.2">
      <c r="A6" s="175"/>
      <c r="B6" s="12"/>
      <c r="C6" s="13"/>
      <c r="D6" s="96"/>
    </row>
    <row r="7" spans="1:4" ht="15" customHeight="1" x14ac:dyDescent="0.2">
      <c r="A7" s="490" t="s">
        <v>221</v>
      </c>
      <c r="B7" s="491"/>
      <c r="C7" s="13"/>
      <c r="D7" s="96"/>
    </row>
    <row r="8" spans="1:4" ht="14.1" customHeight="1" x14ac:dyDescent="0.2">
      <c r="A8" s="179" t="s">
        <v>222</v>
      </c>
      <c r="B8" s="173"/>
      <c r="C8" s="13"/>
      <c r="D8" s="96"/>
    </row>
    <row r="9" spans="1:4" ht="14.1" customHeight="1" x14ac:dyDescent="0.2">
      <c r="A9" s="179" t="s">
        <v>223</v>
      </c>
      <c r="B9" s="173"/>
      <c r="C9" s="13"/>
      <c r="D9" s="96"/>
    </row>
    <row r="10" spans="1:4" ht="14.1" customHeight="1" x14ac:dyDescent="0.2">
      <c r="A10" s="179" t="s">
        <v>224</v>
      </c>
      <c r="B10" s="173"/>
      <c r="C10" s="13"/>
      <c r="D10" s="96"/>
    </row>
    <row r="11" spans="1:4" ht="14.1" customHeight="1" thickBot="1" x14ac:dyDescent="0.25">
      <c r="A11" s="180" t="s">
        <v>225</v>
      </c>
      <c r="B11" s="178"/>
      <c r="C11" s="109"/>
      <c r="D11" s="98"/>
    </row>
  </sheetData>
  <mergeCells count="2">
    <mergeCell ref="A2:B2"/>
    <mergeCell ref="A7:B7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sqref="A1:B1"/>
      <selection pane="bottomLeft"/>
    </sheetView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6" width="17.6640625" style="7" customWidth="1"/>
    <col min="7" max="8" width="11.44140625" style="89" customWidth="1"/>
    <col min="9" max="16384" width="11.44140625" style="89"/>
  </cols>
  <sheetData>
    <row r="2" spans="1:5" ht="15" customHeight="1" x14ac:dyDescent="0.2">
      <c r="A2" s="465" t="s">
        <v>143</v>
      </c>
      <c r="B2" s="466"/>
      <c r="C2" s="89"/>
      <c r="D2" s="89"/>
      <c r="E2" s="89"/>
    </row>
    <row r="3" spans="1:5" ht="10.8" thickBot="1" x14ac:dyDescent="0.25">
      <c r="C3" s="89"/>
      <c r="D3" s="89"/>
      <c r="E3" s="89"/>
    </row>
    <row r="4" spans="1:5" ht="14.1" customHeight="1" x14ac:dyDescent="0.2">
      <c r="A4" s="137" t="s">
        <v>234</v>
      </c>
      <c r="B4" s="94"/>
      <c r="C4" s="94"/>
      <c r="D4" s="94"/>
      <c r="E4" s="95"/>
    </row>
    <row r="5" spans="1:5" ht="14.1" customHeight="1" x14ac:dyDescent="0.2">
      <c r="A5" s="139" t="s">
        <v>144</v>
      </c>
      <c r="B5" s="92"/>
      <c r="C5" s="92"/>
      <c r="D5" s="92"/>
      <c r="E5" s="93"/>
    </row>
    <row r="6" spans="1:5" ht="14.1" customHeight="1" x14ac:dyDescent="0.2">
      <c r="A6" s="139" t="s">
        <v>147</v>
      </c>
      <c r="B6" s="92"/>
      <c r="C6" s="92"/>
      <c r="D6" s="92"/>
      <c r="E6" s="93"/>
    </row>
    <row r="7" spans="1:5" ht="14.1" customHeight="1" x14ac:dyDescent="0.2">
      <c r="A7" s="143" t="s">
        <v>148</v>
      </c>
      <c r="B7" s="92"/>
      <c r="C7" s="92"/>
      <c r="D7" s="92"/>
      <c r="E7" s="93"/>
    </row>
    <row r="8" spans="1:5" ht="14.1" customHeight="1" x14ac:dyDescent="0.2">
      <c r="A8" s="143" t="s">
        <v>149</v>
      </c>
      <c r="B8" s="12"/>
      <c r="C8" s="12"/>
      <c r="D8" s="12"/>
      <c r="E8" s="96"/>
    </row>
    <row r="9" spans="1:5" ht="14.1" customHeight="1" thickBot="1" x14ac:dyDescent="0.25">
      <c r="A9" s="144" t="s">
        <v>150</v>
      </c>
      <c r="B9" s="97"/>
      <c r="C9" s="97"/>
      <c r="D9" s="97"/>
      <c r="E9" s="98"/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H75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13" style="89" customWidth="1"/>
    <col min="2" max="2" width="53.5546875" style="89" customWidth="1"/>
    <col min="3" max="3" width="18.6640625" style="89" bestFit="1" customWidth="1"/>
    <col min="4" max="4" width="17" style="89" bestFit="1" customWidth="1"/>
    <col min="5" max="5" width="11.44140625" style="89" bestFit="1" customWidth="1"/>
    <col min="6" max="16384" width="11.44140625" style="89"/>
  </cols>
  <sheetData>
    <row r="1" spans="1:8" x14ac:dyDescent="0.2">
      <c r="E1" s="5" t="s">
        <v>44</v>
      </c>
    </row>
    <row r="2" spans="1:8" ht="15" customHeight="1" x14ac:dyDescent="0.2">
      <c r="A2" s="451" t="s">
        <v>40</v>
      </c>
    </row>
    <row r="3" spans="1:8" x14ac:dyDescent="0.2">
      <c r="A3" s="3"/>
    </row>
    <row r="4" spans="1:8" s="39" customFormat="1" ht="13.2" x14ac:dyDescent="0.25">
      <c r="A4" s="450" t="s">
        <v>76</v>
      </c>
    </row>
    <row r="5" spans="1:8" s="39" customFormat="1" ht="35.1" customHeight="1" x14ac:dyDescent="0.2">
      <c r="A5" s="493" t="s">
        <v>77</v>
      </c>
      <c r="B5" s="493"/>
      <c r="C5" s="493"/>
      <c r="D5" s="493"/>
      <c r="E5" s="493"/>
      <c r="F5" s="493"/>
      <c r="H5" s="41"/>
    </row>
    <row r="6" spans="1:8" s="39" customFormat="1" x14ac:dyDescent="0.2">
      <c r="A6" s="191"/>
      <c r="B6" s="191"/>
      <c r="C6" s="191"/>
      <c r="D6" s="191"/>
      <c r="H6" s="41"/>
    </row>
    <row r="7" spans="1:8" s="39" customFormat="1" ht="13.2" x14ac:dyDescent="0.25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3.2" x14ac:dyDescent="0.25">
      <c r="A9" s="449" t="s">
        <v>79</v>
      </c>
      <c r="B9" s="457" t="s">
        <v>520</v>
      </c>
      <c r="C9" s="41"/>
      <c r="D9" s="41"/>
    </row>
    <row r="10" spans="1:8" s="39" customFormat="1" ht="13.2" x14ac:dyDescent="0.25">
      <c r="A10" s="449"/>
      <c r="B10" s="41"/>
      <c r="C10" s="41"/>
      <c r="D10" s="41"/>
    </row>
    <row r="11" spans="1:8" s="39" customFormat="1" ht="13.2" x14ac:dyDescent="0.2">
      <c r="A11" s="438">
        <v>7000</v>
      </c>
      <c r="B11" s="437" t="s">
        <v>515</v>
      </c>
      <c r="C11" s="41"/>
      <c r="D11" s="41"/>
    </row>
    <row r="12" spans="1:8" s="39" customFormat="1" ht="13.2" x14ac:dyDescent="0.2">
      <c r="A12" s="438"/>
      <c r="B12" s="437"/>
      <c r="C12" s="41"/>
      <c r="D12" s="41"/>
    </row>
    <row r="13" spans="1:8" s="39" customFormat="1" x14ac:dyDescent="0.2">
      <c r="A13" s="45" t="s">
        <v>45</v>
      </c>
      <c r="B13" s="45" t="s">
        <v>46</v>
      </c>
      <c r="C13" s="45" t="s">
        <v>47</v>
      </c>
      <c r="D13" s="45" t="s">
        <v>48</v>
      </c>
      <c r="E13" s="45" t="s">
        <v>49</v>
      </c>
    </row>
    <row r="14" spans="1:8" s="39" customFormat="1" x14ac:dyDescent="0.2">
      <c r="A14" s="443">
        <v>7100</v>
      </c>
      <c r="B14" s="448" t="s">
        <v>514</v>
      </c>
      <c r="C14" s="445"/>
      <c r="D14" s="445"/>
      <c r="E14" s="440"/>
    </row>
    <row r="15" spans="1:8" s="39" customFormat="1" x14ac:dyDescent="0.2">
      <c r="A15" s="429">
        <v>7110</v>
      </c>
      <c r="B15" s="446" t="s">
        <v>513</v>
      </c>
      <c r="C15" s="445"/>
      <c r="D15" s="445"/>
      <c r="E15" s="440"/>
    </row>
    <row r="16" spans="1:8" s="39" customFormat="1" x14ac:dyDescent="0.2">
      <c r="A16" s="429">
        <v>7120</v>
      </c>
      <c r="B16" s="446" t="s">
        <v>512</v>
      </c>
      <c r="C16" s="445"/>
      <c r="D16" s="445"/>
      <c r="E16" s="440"/>
    </row>
    <row r="17" spans="1:5" s="39" customFormat="1" x14ac:dyDescent="0.2">
      <c r="A17" s="429">
        <v>7130</v>
      </c>
      <c r="B17" s="446" t="s">
        <v>511</v>
      </c>
      <c r="C17" s="445"/>
      <c r="D17" s="445"/>
      <c r="E17" s="440"/>
    </row>
    <row r="18" spans="1:5" s="39" customFormat="1" x14ac:dyDescent="0.2">
      <c r="A18" s="429">
        <v>7140</v>
      </c>
      <c r="B18" s="446" t="s">
        <v>510</v>
      </c>
      <c r="C18" s="445"/>
      <c r="D18" s="445"/>
      <c r="E18" s="440"/>
    </row>
    <row r="19" spans="1:5" s="39" customFormat="1" x14ac:dyDescent="0.2">
      <c r="A19" s="429">
        <v>7150</v>
      </c>
      <c r="B19" s="446" t="s">
        <v>509</v>
      </c>
      <c r="C19" s="445"/>
      <c r="D19" s="445"/>
      <c r="E19" s="440"/>
    </row>
    <row r="20" spans="1:5" s="39" customFormat="1" x14ac:dyDescent="0.2">
      <c r="A20" s="429">
        <v>7160</v>
      </c>
      <c r="B20" s="446" t="s">
        <v>508</v>
      </c>
      <c r="C20" s="445"/>
      <c r="D20" s="445"/>
      <c r="E20" s="440"/>
    </row>
    <row r="21" spans="1:5" s="39" customFormat="1" x14ac:dyDescent="0.2">
      <c r="A21" s="443">
        <v>7200</v>
      </c>
      <c r="B21" s="448" t="s">
        <v>507</v>
      </c>
      <c r="C21" s="445"/>
      <c r="D21" s="445"/>
      <c r="E21" s="440"/>
    </row>
    <row r="22" spans="1:5" s="39" customFormat="1" ht="20.399999999999999" x14ac:dyDescent="0.2">
      <c r="A22" s="429">
        <v>7210</v>
      </c>
      <c r="B22" s="446" t="s">
        <v>506</v>
      </c>
      <c r="C22" s="445"/>
      <c r="D22" s="445"/>
      <c r="E22" s="440"/>
    </row>
    <row r="23" spans="1:5" s="39" customFormat="1" ht="20.399999999999999" x14ac:dyDescent="0.2">
      <c r="A23" s="429">
        <v>7220</v>
      </c>
      <c r="B23" s="446" t="s">
        <v>505</v>
      </c>
      <c r="C23" s="445"/>
      <c r="D23" s="445"/>
      <c r="E23" s="440"/>
    </row>
    <row r="24" spans="1:5" s="39" customFormat="1" ht="12.9" customHeight="1" x14ac:dyDescent="0.2">
      <c r="A24" s="429">
        <v>7230</v>
      </c>
      <c r="B24" s="444" t="s">
        <v>504</v>
      </c>
      <c r="C24" s="440"/>
      <c r="D24" s="440"/>
      <c r="E24" s="440"/>
    </row>
    <row r="25" spans="1:5" s="39" customFormat="1" ht="20.399999999999999" x14ac:dyDescent="0.2">
      <c r="A25" s="429">
        <v>7240</v>
      </c>
      <c r="B25" s="444" t="s">
        <v>503</v>
      </c>
      <c r="C25" s="440"/>
      <c r="D25" s="440"/>
      <c r="E25" s="440"/>
    </row>
    <row r="26" spans="1:5" s="39" customFormat="1" ht="20.399999999999999" x14ac:dyDescent="0.2">
      <c r="A26" s="429">
        <v>7250</v>
      </c>
      <c r="B26" s="444" t="s">
        <v>502</v>
      </c>
      <c r="C26" s="440"/>
      <c r="D26" s="440"/>
      <c r="E26" s="440"/>
    </row>
    <row r="27" spans="1:5" s="39" customFormat="1" ht="20.399999999999999" x14ac:dyDescent="0.2">
      <c r="A27" s="429">
        <v>7260</v>
      </c>
      <c r="B27" s="444" t="s">
        <v>501</v>
      </c>
      <c r="C27" s="440"/>
      <c r="D27" s="440"/>
      <c r="E27" s="440"/>
    </row>
    <row r="28" spans="1:5" s="39" customFormat="1" x14ac:dyDescent="0.2">
      <c r="A28" s="443">
        <v>7300</v>
      </c>
      <c r="B28" s="447" t="s">
        <v>500</v>
      </c>
      <c r="C28" s="440"/>
      <c r="D28" s="440"/>
      <c r="E28" s="440"/>
    </row>
    <row r="29" spans="1:5" s="39" customFormat="1" x14ac:dyDescent="0.2">
      <c r="A29" s="429">
        <v>7310</v>
      </c>
      <c r="B29" s="444" t="s">
        <v>499</v>
      </c>
      <c r="C29" s="440"/>
      <c r="D29" s="440"/>
      <c r="E29" s="440"/>
    </row>
    <row r="30" spans="1:5" s="39" customFormat="1" x14ac:dyDescent="0.2">
      <c r="A30" s="429">
        <v>7320</v>
      </c>
      <c r="B30" s="444" t="s">
        <v>498</v>
      </c>
      <c r="C30" s="440"/>
      <c r="D30" s="440"/>
      <c r="E30" s="440"/>
    </row>
    <row r="31" spans="1:5" s="39" customFormat="1" x14ac:dyDescent="0.2">
      <c r="A31" s="429">
        <v>7330</v>
      </c>
      <c r="B31" s="444" t="s">
        <v>497</v>
      </c>
      <c r="C31" s="440"/>
      <c r="D31" s="440"/>
      <c r="E31" s="440"/>
    </row>
    <row r="32" spans="1:5" s="39" customFormat="1" x14ac:dyDescent="0.2">
      <c r="A32" s="429">
        <v>7340</v>
      </c>
      <c r="B32" s="444" t="s">
        <v>496</v>
      </c>
      <c r="C32" s="440"/>
      <c r="D32" s="440"/>
      <c r="E32" s="440"/>
    </row>
    <row r="33" spans="1:5" s="39" customFormat="1" x14ac:dyDescent="0.2">
      <c r="A33" s="429">
        <v>7350</v>
      </c>
      <c r="B33" s="444" t="s">
        <v>495</v>
      </c>
      <c r="C33" s="440"/>
      <c r="D33" s="440"/>
      <c r="E33" s="440"/>
    </row>
    <row r="34" spans="1:5" s="39" customFormat="1" x14ac:dyDescent="0.2">
      <c r="A34" s="429">
        <v>7360</v>
      </c>
      <c r="B34" s="444" t="s">
        <v>494</v>
      </c>
      <c r="C34" s="440"/>
      <c r="D34" s="440"/>
      <c r="E34" s="440"/>
    </row>
    <row r="35" spans="1:5" s="39" customFormat="1" x14ac:dyDescent="0.2">
      <c r="A35" s="443">
        <v>7400</v>
      </c>
      <c r="B35" s="447" t="s">
        <v>493</v>
      </c>
      <c r="C35" s="440"/>
      <c r="D35" s="440"/>
      <c r="E35" s="440"/>
    </row>
    <row r="36" spans="1:5" s="39" customFormat="1" x14ac:dyDescent="0.2">
      <c r="A36" s="429">
        <v>7410</v>
      </c>
      <c r="B36" s="444" t="s">
        <v>492</v>
      </c>
      <c r="C36" s="440"/>
      <c r="D36" s="440"/>
      <c r="E36" s="440"/>
    </row>
    <row r="37" spans="1:5" s="39" customFormat="1" x14ac:dyDescent="0.2">
      <c r="A37" s="429">
        <v>7420</v>
      </c>
      <c r="B37" s="444" t="s">
        <v>491</v>
      </c>
      <c r="C37" s="440"/>
      <c r="D37" s="440"/>
      <c r="E37" s="440"/>
    </row>
    <row r="38" spans="1:5" s="39" customFormat="1" ht="20.399999999999999" x14ac:dyDescent="0.2">
      <c r="A38" s="443">
        <v>7500</v>
      </c>
      <c r="B38" s="447" t="s">
        <v>490</v>
      </c>
      <c r="C38" s="440"/>
      <c r="D38" s="440"/>
      <c r="E38" s="440"/>
    </row>
    <row r="39" spans="1:5" s="39" customFormat="1" ht="20.399999999999999" x14ac:dyDescent="0.2">
      <c r="A39" s="429">
        <v>7510</v>
      </c>
      <c r="B39" s="444" t="s">
        <v>489</v>
      </c>
      <c r="C39" s="440"/>
      <c r="D39" s="440"/>
      <c r="E39" s="440"/>
    </row>
    <row r="40" spans="1:5" s="39" customFormat="1" ht="20.399999999999999" x14ac:dyDescent="0.2">
      <c r="A40" s="429">
        <v>7520</v>
      </c>
      <c r="B40" s="444" t="s">
        <v>488</v>
      </c>
      <c r="C40" s="440"/>
      <c r="D40" s="440"/>
      <c r="E40" s="440"/>
    </row>
    <row r="41" spans="1:5" s="39" customFormat="1" x14ac:dyDescent="0.2">
      <c r="A41" s="443">
        <v>7600</v>
      </c>
      <c r="B41" s="447" t="s">
        <v>487</v>
      </c>
      <c r="C41" s="440"/>
      <c r="D41" s="440"/>
      <c r="E41" s="440"/>
    </row>
    <row r="42" spans="1:5" s="39" customFormat="1" x14ac:dyDescent="0.2">
      <c r="A42" s="429">
        <v>7610</v>
      </c>
      <c r="B42" s="446" t="s">
        <v>486</v>
      </c>
      <c r="C42" s="445"/>
      <c r="D42" s="445"/>
      <c r="E42" s="440"/>
    </row>
    <row r="43" spans="1:5" s="39" customFormat="1" x14ac:dyDescent="0.2">
      <c r="A43" s="429">
        <v>7620</v>
      </c>
      <c r="B43" s="446" t="s">
        <v>485</v>
      </c>
      <c r="C43" s="445"/>
      <c r="D43" s="445"/>
      <c r="E43" s="440"/>
    </row>
    <row r="44" spans="1:5" s="39" customFormat="1" x14ac:dyDescent="0.2">
      <c r="A44" s="429">
        <v>7630</v>
      </c>
      <c r="B44" s="446" t="s">
        <v>484</v>
      </c>
      <c r="C44" s="445"/>
      <c r="D44" s="445"/>
      <c r="E44" s="440"/>
    </row>
    <row r="45" spans="1:5" s="39" customFormat="1" x14ac:dyDescent="0.2">
      <c r="A45" s="429">
        <v>7640</v>
      </c>
      <c r="B45" s="444" t="s">
        <v>483</v>
      </c>
      <c r="C45" s="440"/>
      <c r="D45" s="440"/>
      <c r="E45" s="440"/>
    </row>
    <row r="46" spans="1:5" s="39" customFormat="1" x14ac:dyDescent="0.2">
      <c r="A46" s="429"/>
      <c r="B46" s="444"/>
      <c r="C46" s="440"/>
      <c r="D46" s="440"/>
      <c r="E46" s="440"/>
    </row>
    <row r="47" spans="1:5" s="39" customFormat="1" x14ac:dyDescent="0.2">
      <c r="A47" s="443" t="s">
        <v>482</v>
      </c>
      <c r="B47" s="442" t="s">
        <v>481</v>
      </c>
      <c r="C47" s="440"/>
      <c r="D47" s="440"/>
      <c r="E47" s="440"/>
    </row>
    <row r="48" spans="1:5" s="39" customFormat="1" x14ac:dyDescent="0.2">
      <c r="A48" s="429" t="s">
        <v>480</v>
      </c>
      <c r="B48" s="441" t="s">
        <v>479</v>
      </c>
      <c r="C48" s="440"/>
      <c r="D48" s="440"/>
      <c r="E48" s="440"/>
    </row>
    <row r="49" spans="1:8" s="39" customFormat="1" x14ac:dyDescent="0.2">
      <c r="A49" s="429" t="s">
        <v>478</v>
      </c>
      <c r="B49" s="441" t="s">
        <v>477</v>
      </c>
      <c r="C49" s="440"/>
      <c r="D49" s="440"/>
      <c r="E49" s="440"/>
    </row>
    <row r="50" spans="1:8" s="39" customFormat="1" x14ac:dyDescent="0.2">
      <c r="A50" s="429" t="s">
        <v>476</v>
      </c>
      <c r="B50" s="441" t="s">
        <v>475</v>
      </c>
      <c r="C50" s="440"/>
      <c r="D50" s="440"/>
      <c r="E50" s="440"/>
    </row>
    <row r="51" spans="1:8" s="39" customFormat="1" x14ac:dyDescent="0.2">
      <c r="A51" s="429" t="s">
        <v>474</v>
      </c>
      <c r="B51" s="441" t="s">
        <v>473</v>
      </c>
      <c r="C51" s="440"/>
      <c r="D51" s="440"/>
      <c r="E51" s="440"/>
    </row>
    <row r="52" spans="1:8" s="39" customFormat="1" x14ac:dyDescent="0.2">
      <c r="A52" s="429" t="s">
        <v>472</v>
      </c>
      <c r="B52" s="441" t="s">
        <v>471</v>
      </c>
      <c r="C52" s="440"/>
      <c r="D52" s="440"/>
      <c r="E52" s="440"/>
    </row>
    <row r="53" spans="1:8" s="39" customFormat="1" x14ac:dyDescent="0.2">
      <c r="A53" s="429" t="s">
        <v>470</v>
      </c>
      <c r="B53" s="441" t="s">
        <v>469</v>
      </c>
      <c r="C53" s="440"/>
      <c r="D53" s="440"/>
      <c r="E53" s="440"/>
    </row>
    <row r="54" spans="1:8" s="39" customFormat="1" ht="12" x14ac:dyDescent="0.25">
      <c r="A54" s="427" t="s">
        <v>468</v>
      </c>
      <c r="B54" s="58"/>
    </row>
    <row r="55" spans="1:8" s="39" customFormat="1" x14ac:dyDescent="0.2">
      <c r="A55" s="41"/>
      <c r="B55" s="58"/>
    </row>
    <row r="56" spans="1:8" s="39" customFormat="1" ht="13.2" x14ac:dyDescent="0.25">
      <c r="A56" s="439" t="s">
        <v>467</v>
      </c>
      <c r="B56" s="58"/>
    </row>
    <row r="57" spans="1:8" s="39" customFormat="1" ht="13.2" x14ac:dyDescent="0.25">
      <c r="A57" s="439"/>
    </row>
    <row r="58" spans="1:8" s="39" customFormat="1" ht="13.2" x14ac:dyDescent="0.2">
      <c r="A58" s="438">
        <v>8000</v>
      </c>
      <c r="B58" s="437" t="s">
        <v>466</v>
      </c>
    </row>
    <row r="59" spans="1:8" s="39" customFormat="1" x14ac:dyDescent="0.2">
      <c r="B59" s="492" t="s">
        <v>93</v>
      </c>
      <c r="C59" s="492"/>
      <c r="D59" s="492"/>
      <c r="E59" s="492"/>
      <c r="H59" s="43"/>
    </row>
    <row r="60" spans="1:8" s="39" customFormat="1" x14ac:dyDescent="0.2">
      <c r="A60" s="44" t="s">
        <v>45</v>
      </c>
      <c r="B60" s="44" t="s">
        <v>46</v>
      </c>
      <c r="C60" s="45" t="s">
        <v>47</v>
      </c>
      <c r="D60" s="45" t="s">
        <v>48</v>
      </c>
      <c r="E60" s="45" t="s">
        <v>49</v>
      </c>
      <c r="H60" s="43"/>
    </row>
    <row r="61" spans="1:8" s="39" customFormat="1" x14ac:dyDescent="0.2">
      <c r="A61" s="436">
        <v>8100</v>
      </c>
      <c r="B61" s="433" t="s">
        <v>465</v>
      </c>
      <c r="C61" s="48"/>
      <c r="D61" s="45"/>
      <c r="E61" s="45"/>
      <c r="H61" s="43"/>
    </row>
    <row r="62" spans="1:8" s="39" customFormat="1" x14ac:dyDescent="0.2">
      <c r="A62" s="435">
        <v>8110</v>
      </c>
      <c r="B62" s="47" t="s">
        <v>464</v>
      </c>
      <c r="C62" s="455">
        <v>23954309</v>
      </c>
      <c r="D62" s="456">
        <v>29050762</v>
      </c>
      <c r="E62" s="456">
        <f t="shared" ref="E62:E66" si="0">+C62-D62</f>
        <v>-5096453</v>
      </c>
      <c r="F62" s="460"/>
      <c r="H62" s="43"/>
    </row>
    <row r="63" spans="1:8" s="39" customFormat="1" x14ac:dyDescent="0.2">
      <c r="A63" s="435">
        <v>8120</v>
      </c>
      <c r="B63" s="47" t="s">
        <v>463</v>
      </c>
      <c r="C63" s="455">
        <v>0</v>
      </c>
      <c r="D63" s="456">
        <v>0</v>
      </c>
      <c r="E63" s="456">
        <f t="shared" si="0"/>
        <v>0</v>
      </c>
      <c r="F63" s="460"/>
      <c r="H63" s="43"/>
    </row>
    <row r="64" spans="1:8" s="39" customFormat="1" x14ac:dyDescent="0.2">
      <c r="A64" s="432">
        <v>8130</v>
      </c>
      <c r="B64" s="47" t="s">
        <v>462</v>
      </c>
      <c r="C64" s="455">
        <v>25736165.199999999</v>
      </c>
      <c r="D64" s="456">
        <v>28252005.5</v>
      </c>
      <c r="E64" s="456">
        <f t="shared" si="0"/>
        <v>-2515840.3000000007</v>
      </c>
      <c r="F64" s="43"/>
      <c r="H64" s="43"/>
    </row>
    <row r="65" spans="1:8" s="39" customFormat="1" x14ac:dyDescent="0.2">
      <c r="A65" s="432">
        <v>8140</v>
      </c>
      <c r="B65" s="47" t="s">
        <v>461</v>
      </c>
      <c r="C65" s="455">
        <v>25736165.199999999</v>
      </c>
      <c r="D65" s="456">
        <v>28252005.5</v>
      </c>
      <c r="E65" s="456">
        <f t="shared" si="0"/>
        <v>-2515840.3000000007</v>
      </c>
      <c r="F65" s="43"/>
      <c r="H65" s="43"/>
    </row>
    <row r="66" spans="1:8" s="39" customFormat="1" x14ac:dyDescent="0.2">
      <c r="A66" s="432">
        <v>8150</v>
      </c>
      <c r="B66" s="47" t="s">
        <v>460</v>
      </c>
      <c r="C66" s="455">
        <v>25736165.199999999</v>
      </c>
      <c r="D66" s="456">
        <v>28252005.5</v>
      </c>
      <c r="E66" s="456">
        <f t="shared" si="0"/>
        <v>-2515840.3000000007</v>
      </c>
      <c r="F66" s="43"/>
      <c r="H66" s="43"/>
    </row>
    <row r="67" spans="1:8" s="39" customFormat="1" x14ac:dyDescent="0.2">
      <c r="A67" s="434">
        <v>8200</v>
      </c>
      <c r="B67" s="433" t="s">
        <v>459</v>
      </c>
      <c r="C67" s="48"/>
      <c r="D67" s="45"/>
      <c r="E67" s="45"/>
      <c r="F67" s="43"/>
      <c r="G67" s="43"/>
      <c r="H67" s="43"/>
    </row>
    <row r="68" spans="1:8" s="39" customFormat="1" x14ac:dyDescent="0.2">
      <c r="A68" s="432">
        <v>8210</v>
      </c>
      <c r="B68" s="47" t="s">
        <v>458</v>
      </c>
      <c r="C68" s="455">
        <v>23954309</v>
      </c>
      <c r="D68" s="455">
        <v>29050762</v>
      </c>
      <c r="E68" s="456">
        <f t="shared" ref="E68:E74" si="1">+C68-D68</f>
        <v>-5096453</v>
      </c>
      <c r="F68" s="43"/>
      <c r="G68" s="43"/>
      <c r="H68" s="43"/>
    </row>
    <row r="69" spans="1:8" s="39" customFormat="1" x14ac:dyDescent="0.2">
      <c r="A69" s="432">
        <v>8220</v>
      </c>
      <c r="B69" s="47" t="s">
        <v>457</v>
      </c>
      <c r="C69" s="455">
        <v>0</v>
      </c>
      <c r="D69" s="455">
        <v>0</v>
      </c>
      <c r="E69" s="456">
        <f t="shared" si="1"/>
        <v>0</v>
      </c>
      <c r="F69" s="43"/>
      <c r="G69" s="43"/>
      <c r="H69" s="43"/>
    </row>
    <row r="70" spans="1:8" s="39" customFormat="1" x14ac:dyDescent="0.2">
      <c r="A70" s="432">
        <v>8230</v>
      </c>
      <c r="B70" s="47" t="s">
        <v>456</v>
      </c>
      <c r="C70" s="455">
        <v>25736165.199999999</v>
      </c>
      <c r="D70" s="455">
        <v>28252005.5</v>
      </c>
      <c r="E70" s="456">
        <f t="shared" si="1"/>
        <v>-2515840.3000000007</v>
      </c>
      <c r="F70" s="43"/>
      <c r="G70" s="43"/>
      <c r="H70" s="43"/>
    </row>
    <row r="71" spans="1:8" s="39" customFormat="1" x14ac:dyDescent="0.2">
      <c r="A71" s="432">
        <v>8240</v>
      </c>
      <c r="B71" s="47" t="s">
        <v>455</v>
      </c>
      <c r="C71" s="455">
        <v>25736165.199999999</v>
      </c>
      <c r="D71" s="455">
        <v>28252005.5</v>
      </c>
      <c r="E71" s="456">
        <f t="shared" si="1"/>
        <v>-2515840.3000000007</v>
      </c>
      <c r="F71" s="43"/>
      <c r="G71" s="43"/>
      <c r="H71" s="43"/>
    </row>
    <row r="72" spans="1:8" s="39" customFormat="1" x14ac:dyDescent="0.2">
      <c r="A72" s="431">
        <v>8250</v>
      </c>
      <c r="B72" s="49" t="s">
        <v>454</v>
      </c>
      <c r="C72" s="455">
        <v>25736165.199999999</v>
      </c>
      <c r="D72" s="455">
        <v>28252005.5</v>
      </c>
      <c r="E72" s="456">
        <f t="shared" si="1"/>
        <v>-2515840.3000000007</v>
      </c>
      <c r="F72" s="43"/>
      <c r="G72" s="43"/>
      <c r="H72" s="43"/>
    </row>
    <row r="73" spans="1:8" s="39" customFormat="1" x14ac:dyDescent="0.2">
      <c r="A73" s="430">
        <v>8260</v>
      </c>
      <c r="B73" s="51" t="s">
        <v>453</v>
      </c>
      <c r="C73" s="455">
        <v>25736165.199999999</v>
      </c>
      <c r="D73" s="455">
        <v>28252005.5</v>
      </c>
      <c r="E73" s="456">
        <f t="shared" si="1"/>
        <v>-2515840.3000000007</v>
      </c>
      <c r="F73" s="43"/>
      <c r="G73" s="43"/>
      <c r="H73" s="43"/>
    </row>
    <row r="74" spans="1:8" s="39" customFormat="1" x14ac:dyDescent="0.2">
      <c r="A74" s="429">
        <v>8270</v>
      </c>
      <c r="B74" s="428" t="s">
        <v>452</v>
      </c>
      <c r="C74" s="455">
        <v>25475405.050000004</v>
      </c>
      <c r="D74" s="455">
        <v>27990322.780000001</v>
      </c>
      <c r="E74" s="456">
        <f t="shared" si="1"/>
        <v>-2514917.7299999967</v>
      </c>
      <c r="F74" s="43"/>
      <c r="G74" s="43"/>
      <c r="H74" s="43"/>
    </row>
    <row r="75" spans="1:8" ht="12" x14ac:dyDescent="0.25">
      <c r="A75" s="427" t="s">
        <v>451</v>
      </c>
    </row>
  </sheetData>
  <mergeCells count="2">
    <mergeCell ref="B59:E59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/>
  </sheetViews>
  <sheetFormatPr baseColWidth="10" defaultColWidth="42.109375" defaultRowHeight="10.199999999999999" x14ac:dyDescent="0.2"/>
  <cols>
    <col min="1" max="2" width="42.109375" style="6"/>
    <col min="3" max="3" width="18.6640625" style="6" bestFit="1" customWidth="1"/>
    <col min="4" max="4" width="17" style="6" bestFit="1" customWidth="1"/>
    <col min="5" max="5" width="9.109375" style="6" bestFit="1" customWidth="1"/>
    <col min="6" max="16384" width="42.109375" style="6"/>
  </cols>
  <sheetData>
    <row r="1" spans="1:8" x14ac:dyDescent="0.2">
      <c r="E1" s="5" t="s">
        <v>44</v>
      </c>
    </row>
    <row r="2" spans="1:8" ht="15" customHeight="1" x14ac:dyDescent="0.2">
      <c r="A2" s="14" t="s">
        <v>40</v>
      </c>
    </row>
    <row r="3" spans="1:8" x14ac:dyDescent="0.2">
      <c r="A3" s="3"/>
    </row>
    <row r="4" spans="1:8" s="39" customFormat="1" x14ac:dyDescent="0.2">
      <c r="A4" s="38" t="s">
        <v>76</v>
      </c>
    </row>
    <row r="5" spans="1:8" s="39" customFormat="1" ht="12.75" customHeight="1" x14ac:dyDescent="0.2">
      <c r="A5" s="493" t="s">
        <v>77</v>
      </c>
      <c r="B5" s="493"/>
      <c r="C5" s="493"/>
      <c r="D5" s="493"/>
      <c r="E5" s="493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3.2" x14ac:dyDescent="0.25">
      <c r="A7" s="41" t="s">
        <v>78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79</v>
      </c>
      <c r="B9" s="41"/>
      <c r="C9" s="41"/>
      <c r="D9" s="41"/>
    </row>
    <row r="10" spans="1:8" s="39" customFormat="1" ht="26.1" customHeight="1" x14ac:dyDescent="0.2">
      <c r="A10" s="56" t="s">
        <v>80</v>
      </c>
      <c r="B10" s="494" t="s">
        <v>81</v>
      </c>
      <c r="C10" s="494"/>
      <c r="D10" s="494"/>
      <c r="E10" s="494"/>
    </row>
    <row r="11" spans="1:8" s="39" customFormat="1" ht="12.9" customHeight="1" x14ac:dyDescent="0.2">
      <c r="A11" s="57" t="s">
        <v>82</v>
      </c>
      <c r="B11" s="57" t="s">
        <v>83</v>
      </c>
      <c r="C11" s="57"/>
      <c r="D11" s="57"/>
      <c r="E11" s="57"/>
    </row>
    <row r="12" spans="1:8" s="39" customFormat="1" ht="26.1" customHeight="1" x14ac:dyDescent="0.2">
      <c r="A12" s="57" t="s">
        <v>84</v>
      </c>
      <c r="B12" s="494" t="s">
        <v>85</v>
      </c>
      <c r="C12" s="494"/>
      <c r="D12" s="494"/>
      <c r="E12" s="494"/>
    </row>
    <row r="13" spans="1:8" s="39" customFormat="1" ht="26.1" customHeight="1" x14ac:dyDescent="0.2">
      <c r="A13" s="57" t="s">
        <v>86</v>
      </c>
      <c r="B13" s="494" t="s">
        <v>87</v>
      </c>
      <c r="C13" s="494"/>
      <c r="D13" s="494"/>
      <c r="E13" s="494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88</v>
      </c>
      <c r="B15" s="57" t="s">
        <v>89</v>
      </c>
    </row>
    <row r="16" spans="1:8" s="39" customFormat="1" ht="12.9" customHeight="1" x14ac:dyDescent="0.2">
      <c r="A16" s="57" t="s">
        <v>90</v>
      </c>
    </row>
    <row r="17" spans="1:8" s="39" customFormat="1" x14ac:dyDescent="0.2">
      <c r="A17" s="41"/>
    </row>
    <row r="18" spans="1:8" s="39" customFormat="1" x14ac:dyDescent="0.2">
      <c r="A18" s="41" t="s">
        <v>91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92</v>
      </c>
    </row>
    <row r="22" spans="1:8" s="39" customFormat="1" x14ac:dyDescent="0.2">
      <c r="B22" s="492" t="s">
        <v>93</v>
      </c>
      <c r="C22" s="492"/>
      <c r="D22" s="492"/>
      <c r="E22" s="492"/>
      <c r="H22" s="43"/>
    </row>
    <row r="23" spans="1:8" s="39" customFormat="1" x14ac:dyDescent="0.2">
      <c r="A23" s="44" t="s">
        <v>45</v>
      </c>
      <c r="B23" s="44" t="s">
        <v>46</v>
      </c>
      <c r="C23" s="45" t="s">
        <v>47</v>
      </c>
      <c r="D23" s="45" t="s">
        <v>48</v>
      </c>
      <c r="E23" s="45" t="s">
        <v>49</v>
      </c>
      <c r="H23" s="43"/>
    </row>
    <row r="24" spans="1:8" s="39" customFormat="1" x14ac:dyDescent="0.2">
      <c r="A24" s="46" t="s">
        <v>94</v>
      </c>
      <c r="B24" s="47" t="s">
        <v>95</v>
      </c>
      <c r="C24" s="48"/>
      <c r="D24" s="45"/>
      <c r="E24" s="45"/>
      <c r="H24" s="43"/>
    </row>
    <row r="25" spans="1:8" s="39" customFormat="1" x14ac:dyDescent="0.2">
      <c r="A25" s="46" t="s">
        <v>96</v>
      </c>
      <c r="B25" s="47" t="s">
        <v>97</v>
      </c>
      <c r="C25" s="48"/>
      <c r="D25" s="45"/>
      <c r="E25" s="45"/>
      <c r="F25" s="43"/>
      <c r="H25" s="43"/>
    </row>
    <row r="26" spans="1:8" s="39" customFormat="1" x14ac:dyDescent="0.2">
      <c r="A26" s="46" t="s">
        <v>98</v>
      </c>
      <c r="B26" s="47" t="s">
        <v>99</v>
      </c>
      <c r="C26" s="48"/>
      <c r="D26" s="45"/>
      <c r="E26" s="45"/>
      <c r="F26" s="43"/>
      <c r="H26" s="43"/>
    </row>
    <row r="27" spans="1:8" s="39" customFormat="1" x14ac:dyDescent="0.2">
      <c r="A27" s="47" t="s">
        <v>100</v>
      </c>
      <c r="B27" s="47" t="s">
        <v>101</v>
      </c>
      <c r="C27" s="48"/>
      <c r="D27" s="45"/>
      <c r="E27" s="45"/>
      <c r="F27" s="43"/>
      <c r="H27" s="43"/>
    </row>
    <row r="28" spans="1:8" s="39" customFormat="1" x14ac:dyDescent="0.2">
      <c r="A28" s="47" t="s">
        <v>102</v>
      </c>
      <c r="B28" s="47" t="s">
        <v>103</v>
      </c>
      <c r="C28" s="48"/>
      <c r="D28" s="45"/>
      <c r="E28" s="45"/>
      <c r="F28" s="43"/>
      <c r="H28" s="43"/>
    </row>
    <row r="29" spans="1:8" s="39" customFormat="1" x14ac:dyDescent="0.2">
      <c r="A29" s="47" t="s">
        <v>104</v>
      </c>
      <c r="B29" s="47" t="s">
        <v>105</v>
      </c>
      <c r="C29" s="48"/>
      <c r="D29" s="45"/>
      <c r="E29" s="45"/>
      <c r="F29" s="43"/>
      <c r="H29" s="43"/>
    </row>
    <row r="30" spans="1:8" s="39" customFormat="1" x14ac:dyDescent="0.2">
      <c r="A30" s="47" t="s">
        <v>106</v>
      </c>
      <c r="B30" s="47" t="s">
        <v>107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108</v>
      </c>
      <c r="B31" s="47" t="s">
        <v>109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110</v>
      </c>
      <c r="B32" s="47" t="s">
        <v>111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112</v>
      </c>
      <c r="B33" s="47" t="s">
        <v>113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114</v>
      </c>
      <c r="B34" s="47" t="s">
        <v>115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116</v>
      </c>
      <c r="B35" s="49" t="s">
        <v>117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118</v>
      </c>
      <c r="B36" s="51" t="s">
        <v>118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119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K195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7" width="17.6640625" style="7" customWidth="1"/>
    <col min="8" max="9" width="18.6640625" style="89" customWidth="1"/>
    <col min="10" max="10" width="11.44140625" style="89" customWidth="1"/>
    <col min="11" max="16384" width="11.44140625" style="89"/>
  </cols>
  <sheetData>
    <row r="1" spans="1:10" x14ac:dyDescent="0.2">
      <c r="A1" s="3" t="s">
        <v>43</v>
      </c>
      <c r="B1" s="3"/>
      <c r="I1" s="5"/>
    </row>
    <row r="2" spans="1:10" x14ac:dyDescent="0.2">
      <c r="A2" s="3" t="s">
        <v>139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7" t="s">
        <v>283</v>
      </c>
      <c r="B5" s="230"/>
      <c r="E5" s="268"/>
      <c r="F5" s="268"/>
      <c r="I5" s="270" t="s">
        <v>266</v>
      </c>
    </row>
    <row r="6" spans="1:10" x14ac:dyDescent="0.2">
      <c r="A6" s="269"/>
      <c r="B6" s="269"/>
      <c r="C6" s="268"/>
      <c r="D6" s="268"/>
      <c r="E6" s="268"/>
      <c r="F6" s="268"/>
    </row>
    <row r="7" spans="1:10" ht="15" customHeight="1" x14ac:dyDescent="0.2">
      <c r="A7" s="228" t="s">
        <v>45</v>
      </c>
      <c r="B7" s="227" t="s">
        <v>46</v>
      </c>
      <c r="C7" s="267" t="s">
        <v>265</v>
      </c>
      <c r="D7" s="267" t="s">
        <v>264</v>
      </c>
      <c r="E7" s="267" t="s">
        <v>263</v>
      </c>
      <c r="F7" s="267" t="s">
        <v>262</v>
      </c>
      <c r="G7" s="266" t="s">
        <v>261</v>
      </c>
      <c r="H7" s="227" t="s">
        <v>260</v>
      </c>
      <c r="I7" s="227" t="s">
        <v>259</v>
      </c>
    </row>
    <row r="8" spans="1:10" ht="30.6" x14ac:dyDescent="0.2">
      <c r="A8" s="237" t="s">
        <v>523</v>
      </c>
      <c r="B8" s="275" t="s">
        <v>524</v>
      </c>
      <c r="C8" s="274">
        <v>10010.209999999999</v>
      </c>
      <c r="D8" s="273">
        <v>0</v>
      </c>
      <c r="E8" s="273">
        <v>0</v>
      </c>
      <c r="F8" s="273">
        <v>0</v>
      </c>
      <c r="G8" s="274">
        <v>10010.209999999999</v>
      </c>
      <c r="H8" s="264" t="s">
        <v>525</v>
      </c>
      <c r="I8" s="272" t="s">
        <v>526</v>
      </c>
    </row>
    <row r="9" spans="1:10" x14ac:dyDescent="0.2">
      <c r="A9" s="253"/>
      <c r="B9" s="253" t="s">
        <v>282</v>
      </c>
      <c r="C9" s="252">
        <f>SUM(C8:C8)</f>
        <v>10010.209999999999</v>
      </c>
      <c r="D9" s="252">
        <f>SUM(D8:D8)</f>
        <v>0</v>
      </c>
      <c r="E9" s="252">
        <f>SUM(E8:E8)</f>
        <v>0</v>
      </c>
      <c r="F9" s="252">
        <f>SUM(F8:F8)</f>
        <v>0</v>
      </c>
      <c r="G9" s="252">
        <f>SUM(G8:G8)</f>
        <v>10010.209999999999</v>
      </c>
      <c r="H9" s="244"/>
      <c r="I9" s="244"/>
    </row>
    <row r="10" spans="1:10" x14ac:dyDescent="0.2">
      <c r="A10" s="60"/>
      <c r="B10" s="60"/>
      <c r="C10" s="231"/>
      <c r="D10" s="231"/>
      <c r="E10" s="231"/>
      <c r="F10" s="231"/>
      <c r="G10" s="231"/>
      <c r="H10" s="60"/>
      <c r="I10" s="60"/>
    </row>
    <row r="11" spans="1:10" x14ac:dyDescent="0.2">
      <c r="A11" s="60"/>
      <c r="B11" s="60"/>
      <c r="C11" s="231"/>
      <c r="D11" s="231"/>
      <c r="E11" s="231"/>
      <c r="F11" s="231"/>
      <c r="G11" s="231"/>
      <c r="H11" s="60"/>
      <c r="I11" s="60"/>
    </row>
    <row r="12" spans="1:10" ht="11.25" customHeight="1" x14ac:dyDescent="0.2">
      <c r="A12" s="217" t="s">
        <v>281</v>
      </c>
      <c r="B12" s="230"/>
      <c r="E12" s="268"/>
      <c r="F12" s="268"/>
      <c r="I12" s="270" t="s">
        <v>266</v>
      </c>
    </row>
    <row r="13" spans="1:10" x14ac:dyDescent="0.2">
      <c r="A13" s="269"/>
      <c r="B13" s="269"/>
      <c r="C13" s="268"/>
      <c r="D13" s="268"/>
      <c r="E13" s="268"/>
      <c r="F13" s="268"/>
    </row>
    <row r="14" spans="1:10" ht="15" customHeight="1" x14ac:dyDescent="0.2">
      <c r="A14" s="228" t="s">
        <v>45</v>
      </c>
      <c r="B14" s="227" t="s">
        <v>46</v>
      </c>
      <c r="C14" s="267" t="s">
        <v>265</v>
      </c>
      <c r="D14" s="267" t="s">
        <v>264</v>
      </c>
      <c r="E14" s="267" t="s">
        <v>263</v>
      </c>
      <c r="F14" s="267" t="s">
        <v>262</v>
      </c>
      <c r="G14" s="266" t="s">
        <v>261</v>
      </c>
      <c r="H14" s="227" t="s">
        <v>260</v>
      </c>
      <c r="I14" s="227" t="s">
        <v>259</v>
      </c>
    </row>
    <row r="15" spans="1:10" ht="30.6" x14ac:dyDescent="0.2">
      <c r="A15" s="223" t="s">
        <v>527</v>
      </c>
      <c r="B15" s="223" t="s">
        <v>528</v>
      </c>
      <c r="C15" s="222">
        <v>5000</v>
      </c>
      <c r="D15" s="265"/>
      <c r="E15" s="265"/>
      <c r="F15" s="265">
        <v>5000</v>
      </c>
      <c r="G15" s="265"/>
      <c r="H15" s="264" t="s">
        <v>773</v>
      </c>
      <c r="I15" s="264" t="s">
        <v>526</v>
      </c>
    </row>
    <row r="16" spans="1:10" x14ac:dyDescent="0.2">
      <c r="A16" s="223"/>
      <c r="B16" s="223"/>
      <c r="C16" s="222"/>
      <c r="D16" s="265"/>
      <c r="E16" s="265"/>
      <c r="F16" s="265"/>
      <c r="G16" s="265"/>
      <c r="H16" s="264"/>
      <c r="I16" s="264"/>
    </row>
    <row r="17" spans="1:9" x14ac:dyDescent="0.2">
      <c r="A17" s="223"/>
      <c r="B17" s="223"/>
      <c r="C17" s="222"/>
      <c r="D17" s="265"/>
      <c r="E17" s="265"/>
      <c r="F17" s="265"/>
      <c r="G17" s="265"/>
      <c r="H17" s="264"/>
      <c r="I17" s="264"/>
    </row>
    <row r="18" spans="1:9" x14ac:dyDescent="0.2">
      <c r="A18" s="223"/>
      <c r="B18" s="223"/>
      <c r="C18" s="222"/>
      <c r="D18" s="265"/>
      <c r="E18" s="265"/>
      <c r="F18" s="265"/>
      <c r="G18" s="265"/>
      <c r="H18" s="264"/>
      <c r="I18" s="264"/>
    </row>
    <row r="19" spans="1:9" x14ac:dyDescent="0.2">
      <c r="A19" s="62"/>
      <c r="B19" s="62" t="s">
        <v>280</v>
      </c>
      <c r="C19" s="244">
        <f>SUM(C15:C18)</f>
        <v>5000</v>
      </c>
      <c r="D19" s="244">
        <f>SUM(D15:D18)</f>
        <v>0</v>
      </c>
      <c r="E19" s="244">
        <f>SUM(E15:E18)</f>
        <v>0</v>
      </c>
      <c r="F19" s="244">
        <f>SUM(F15:F18)</f>
        <v>5000</v>
      </c>
      <c r="G19" s="244">
        <f>SUM(G15:G18)</f>
        <v>0</v>
      </c>
      <c r="H19" s="244"/>
      <c r="I19" s="244"/>
    </row>
    <row r="22" spans="1:9" x14ac:dyDescent="0.2">
      <c r="A22" s="217" t="s">
        <v>279</v>
      </c>
      <c r="B22" s="230"/>
      <c r="E22" s="268"/>
      <c r="F22" s="268"/>
      <c r="I22" s="270" t="s">
        <v>266</v>
      </c>
    </row>
    <row r="23" spans="1:9" x14ac:dyDescent="0.2">
      <c r="A23" s="269"/>
      <c r="B23" s="269"/>
      <c r="C23" s="268"/>
      <c r="D23" s="268"/>
      <c r="E23" s="268"/>
      <c r="F23" s="268"/>
    </row>
    <row r="24" spans="1:9" x14ac:dyDescent="0.2">
      <c r="A24" s="228" t="s">
        <v>45</v>
      </c>
      <c r="B24" s="227" t="s">
        <v>46</v>
      </c>
      <c r="C24" s="267" t="s">
        <v>265</v>
      </c>
      <c r="D24" s="267" t="s">
        <v>264</v>
      </c>
      <c r="E24" s="267" t="s">
        <v>263</v>
      </c>
      <c r="F24" s="267" t="s">
        <v>262</v>
      </c>
      <c r="G24" s="266" t="s">
        <v>261</v>
      </c>
      <c r="H24" s="227" t="s">
        <v>260</v>
      </c>
      <c r="I24" s="227" t="s">
        <v>259</v>
      </c>
    </row>
    <row r="25" spans="1:9" x14ac:dyDescent="0.2">
      <c r="A25" s="223"/>
      <c r="B25" s="223"/>
      <c r="C25" s="222"/>
      <c r="D25" s="265"/>
      <c r="E25" s="265"/>
      <c r="F25" s="265"/>
      <c r="G25" s="265"/>
      <c r="H25" s="264"/>
      <c r="I25" s="264"/>
    </row>
    <row r="26" spans="1:9" x14ac:dyDescent="0.2">
      <c r="A26" s="223"/>
      <c r="B26" s="223" t="s">
        <v>520</v>
      </c>
      <c r="C26" s="222"/>
      <c r="D26" s="265"/>
      <c r="E26" s="265"/>
      <c r="F26" s="265"/>
      <c r="G26" s="265"/>
      <c r="H26" s="264"/>
      <c r="I26" s="264"/>
    </row>
    <row r="27" spans="1:9" x14ac:dyDescent="0.2">
      <c r="A27" s="223"/>
      <c r="B27" s="223"/>
      <c r="C27" s="222"/>
      <c r="D27" s="265"/>
      <c r="E27" s="265"/>
      <c r="F27" s="265"/>
      <c r="G27" s="265"/>
      <c r="H27" s="264"/>
      <c r="I27" s="264"/>
    </row>
    <row r="28" spans="1:9" x14ac:dyDescent="0.2">
      <c r="A28" s="223"/>
      <c r="B28" s="223"/>
      <c r="C28" s="222"/>
      <c r="D28" s="265"/>
      <c r="E28" s="265"/>
      <c r="F28" s="265"/>
      <c r="G28" s="265"/>
      <c r="H28" s="264"/>
      <c r="I28" s="264"/>
    </row>
    <row r="29" spans="1:9" x14ac:dyDescent="0.2">
      <c r="A29" s="62"/>
      <c r="B29" s="62" t="s">
        <v>278</v>
      </c>
      <c r="C29" s="244">
        <f>SUM(C25:C28)</f>
        <v>0</v>
      </c>
      <c r="D29" s="244">
        <f>SUM(D25:D28)</f>
        <v>0</v>
      </c>
      <c r="E29" s="244">
        <f>SUM(E25:E28)</f>
        <v>0</v>
      </c>
      <c r="F29" s="244">
        <f>SUM(F25:F28)</f>
        <v>0</v>
      </c>
      <c r="G29" s="244">
        <f>SUM(G25:G28)</f>
        <v>0</v>
      </c>
      <c r="H29" s="244"/>
      <c r="I29" s="244"/>
    </row>
    <row r="32" spans="1:9" x14ac:dyDescent="0.2">
      <c r="A32" s="217" t="s">
        <v>277</v>
      </c>
      <c r="B32" s="230"/>
      <c r="E32" s="268"/>
      <c r="F32" s="268"/>
      <c r="I32" s="270" t="s">
        <v>266</v>
      </c>
    </row>
    <row r="33" spans="1:9" x14ac:dyDescent="0.2">
      <c r="A33" s="269"/>
      <c r="B33" s="269"/>
      <c r="C33" s="268"/>
      <c r="D33" s="268"/>
      <c r="E33" s="268"/>
      <c r="F33" s="268"/>
    </row>
    <row r="34" spans="1:9" x14ac:dyDescent="0.2">
      <c r="A34" s="228" t="s">
        <v>45</v>
      </c>
      <c r="B34" s="227" t="s">
        <v>46</v>
      </c>
      <c r="C34" s="267" t="s">
        <v>265</v>
      </c>
      <c r="D34" s="267" t="s">
        <v>264</v>
      </c>
      <c r="E34" s="267" t="s">
        <v>263</v>
      </c>
      <c r="F34" s="267" t="s">
        <v>262</v>
      </c>
      <c r="G34" s="266" t="s">
        <v>261</v>
      </c>
      <c r="H34" s="227" t="s">
        <v>260</v>
      </c>
      <c r="I34" s="227" t="s">
        <v>259</v>
      </c>
    </row>
    <row r="35" spans="1:9" x14ac:dyDescent="0.2">
      <c r="A35" s="223"/>
      <c r="B35" s="223"/>
      <c r="C35" s="222"/>
      <c r="D35" s="265"/>
      <c r="E35" s="265"/>
      <c r="F35" s="265"/>
      <c r="G35" s="265"/>
      <c r="H35" s="264"/>
      <c r="I35" s="264"/>
    </row>
    <row r="36" spans="1:9" x14ac:dyDescent="0.2">
      <c r="A36" s="223"/>
      <c r="B36" s="223" t="s">
        <v>520</v>
      </c>
      <c r="C36" s="222"/>
      <c r="D36" s="265"/>
      <c r="E36" s="265"/>
      <c r="F36" s="265"/>
      <c r="G36" s="265"/>
      <c r="H36" s="264"/>
      <c r="I36" s="264"/>
    </row>
    <row r="37" spans="1:9" x14ac:dyDescent="0.2">
      <c r="A37" s="223"/>
      <c r="B37" s="223"/>
      <c r="C37" s="222"/>
      <c r="D37" s="265"/>
      <c r="E37" s="265"/>
      <c r="F37" s="265"/>
      <c r="G37" s="265"/>
      <c r="H37" s="264"/>
      <c r="I37" s="264"/>
    </row>
    <row r="38" spans="1:9" x14ac:dyDescent="0.2">
      <c r="A38" s="223"/>
      <c r="B38" s="223"/>
      <c r="C38" s="222"/>
      <c r="D38" s="265"/>
      <c r="E38" s="265"/>
      <c r="F38" s="265"/>
      <c r="G38" s="265"/>
      <c r="H38" s="264"/>
      <c r="I38" s="264"/>
    </row>
    <row r="39" spans="1:9" x14ac:dyDescent="0.2">
      <c r="A39" s="62"/>
      <c r="B39" s="62" t="s">
        <v>276</v>
      </c>
      <c r="C39" s="244">
        <f>SUM(C35:C38)</f>
        <v>0</v>
      </c>
      <c r="D39" s="244">
        <f>SUM(D35:D38)</f>
        <v>0</v>
      </c>
      <c r="E39" s="244">
        <f>SUM(E35:E38)</f>
        <v>0</v>
      </c>
      <c r="F39" s="244">
        <f>SUM(F35:F38)</f>
        <v>0</v>
      </c>
      <c r="G39" s="244">
        <f>SUM(G35:G38)</f>
        <v>0</v>
      </c>
      <c r="H39" s="244"/>
      <c r="I39" s="244"/>
    </row>
    <row r="42" spans="1:9" x14ac:dyDescent="0.2">
      <c r="A42" s="217" t="s">
        <v>275</v>
      </c>
      <c r="B42" s="230"/>
      <c r="C42" s="268"/>
      <c r="D42" s="268"/>
      <c r="E42" s="268"/>
      <c r="F42" s="268"/>
    </row>
    <row r="43" spans="1:9" x14ac:dyDescent="0.2">
      <c r="A43" s="269"/>
      <c r="B43" s="269"/>
      <c r="C43" s="268"/>
      <c r="D43" s="268"/>
      <c r="E43" s="268"/>
      <c r="F43" s="268"/>
    </row>
    <row r="44" spans="1:9" x14ac:dyDescent="0.2">
      <c r="A44" s="228" t="s">
        <v>45</v>
      </c>
      <c r="B44" s="227" t="s">
        <v>46</v>
      </c>
      <c r="C44" s="267" t="s">
        <v>265</v>
      </c>
      <c r="D44" s="267" t="s">
        <v>264</v>
      </c>
      <c r="E44" s="267" t="s">
        <v>263</v>
      </c>
      <c r="F44" s="267" t="s">
        <v>262</v>
      </c>
      <c r="G44" s="266" t="s">
        <v>261</v>
      </c>
      <c r="H44" s="227" t="s">
        <v>260</v>
      </c>
      <c r="I44" s="227" t="s">
        <v>259</v>
      </c>
    </row>
    <row r="45" spans="1:9" x14ac:dyDescent="0.2">
      <c r="A45" s="223"/>
      <c r="B45" s="223"/>
      <c r="C45" s="222"/>
      <c r="D45" s="265"/>
      <c r="E45" s="265"/>
      <c r="F45" s="265"/>
      <c r="G45" s="265"/>
      <c r="H45" s="264"/>
      <c r="I45" s="264"/>
    </row>
    <row r="46" spans="1:9" x14ac:dyDescent="0.2">
      <c r="A46" s="223"/>
      <c r="B46" s="223"/>
      <c r="C46" s="222"/>
      <c r="D46" s="265"/>
      <c r="E46" s="265"/>
      <c r="F46" s="265"/>
      <c r="G46" s="265"/>
      <c r="H46" s="264"/>
      <c r="I46" s="264"/>
    </row>
    <row r="47" spans="1:9" x14ac:dyDescent="0.2">
      <c r="A47" s="223"/>
      <c r="B47" s="223" t="s">
        <v>520</v>
      </c>
      <c r="C47" s="222"/>
      <c r="D47" s="265"/>
      <c r="E47" s="265"/>
      <c r="F47" s="265"/>
      <c r="G47" s="265"/>
      <c r="H47" s="264"/>
      <c r="I47" s="264"/>
    </row>
    <row r="48" spans="1:9" x14ac:dyDescent="0.2">
      <c r="A48" s="223"/>
      <c r="B48" s="223"/>
      <c r="C48" s="222"/>
      <c r="D48" s="265"/>
      <c r="E48" s="265"/>
      <c r="F48" s="265"/>
      <c r="G48" s="265"/>
      <c r="H48" s="264"/>
      <c r="I48" s="264"/>
    </row>
    <row r="49" spans="1:9" x14ac:dyDescent="0.2">
      <c r="A49" s="223"/>
      <c r="B49" s="223"/>
      <c r="C49" s="222"/>
      <c r="D49" s="265"/>
      <c r="E49" s="265"/>
      <c r="F49" s="265"/>
      <c r="G49" s="265"/>
      <c r="H49" s="264"/>
      <c r="I49" s="264"/>
    </row>
    <row r="50" spans="1:9" x14ac:dyDescent="0.2">
      <c r="A50" s="223"/>
      <c r="B50" s="223"/>
      <c r="C50" s="222"/>
      <c r="D50" s="265"/>
      <c r="E50" s="265"/>
      <c r="F50" s="265"/>
      <c r="G50" s="265"/>
      <c r="H50" s="264"/>
      <c r="I50" s="264"/>
    </row>
    <row r="51" spans="1:9" x14ac:dyDescent="0.2">
      <c r="A51" s="223"/>
      <c r="B51" s="223"/>
      <c r="C51" s="222"/>
      <c r="D51" s="265"/>
      <c r="E51" s="265"/>
      <c r="F51" s="265"/>
      <c r="G51" s="265"/>
      <c r="H51" s="264"/>
      <c r="I51" s="264"/>
    </row>
    <row r="52" spans="1:9" x14ac:dyDescent="0.2">
      <c r="A52" s="223"/>
      <c r="B52" s="223"/>
      <c r="C52" s="222"/>
      <c r="D52" s="265"/>
      <c r="E52" s="265"/>
      <c r="F52" s="265"/>
      <c r="G52" s="265"/>
      <c r="H52" s="264"/>
      <c r="I52" s="264"/>
    </row>
    <row r="53" spans="1:9" x14ac:dyDescent="0.2">
      <c r="A53" s="223"/>
      <c r="B53" s="223"/>
      <c r="C53" s="222"/>
      <c r="D53" s="265"/>
      <c r="E53" s="265"/>
      <c r="F53" s="265"/>
      <c r="G53" s="265"/>
      <c r="H53" s="264"/>
      <c r="I53" s="264"/>
    </row>
    <row r="54" spans="1:9" x14ac:dyDescent="0.2">
      <c r="A54" s="223"/>
      <c r="B54" s="223"/>
      <c r="C54" s="222"/>
      <c r="D54" s="265"/>
      <c r="E54" s="265"/>
      <c r="F54" s="265"/>
      <c r="G54" s="265"/>
      <c r="H54" s="264"/>
      <c r="I54" s="264"/>
    </row>
    <row r="55" spans="1:9" x14ac:dyDescent="0.2">
      <c r="A55" s="223"/>
      <c r="B55" s="223"/>
      <c r="C55" s="222"/>
      <c r="D55" s="265"/>
      <c r="E55" s="265"/>
      <c r="F55" s="265"/>
      <c r="G55" s="265"/>
      <c r="H55" s="264"/>
      <c r="I55" s="264"/>
    </row>
    <row r="56" spans="1:9" x14ac:dyDescent="0.2">
      <c r="A56" s="223"/>
      <c r="B56" s="223"/>
      <c r="C56" s="222"/>
      <c r="D56" s="265"/>
      <c r="E56" s="265"/>
      <c r="F56" s="265"/>
      <c r="G56" s="265"/>
      <c r="H56" s="264"/>
      <c r="I56" s="264"/>
    </row>
    <row r="57" spans="1:9" x14ac:dyDescent="0.2">
      <c r="A57" s="223"/>
      <c r="B57" s="223"/>
      <c r="C57" s="222"/>
      <c r="D57" s="265"/>
      <c r="E57" s="265"/>
      <c r="F57" s="265"/>
      <c r="G57" s="265"/>
      <c r="H57" s="264"/>
      <c r="I57" s="264"/>
    </row>
    <row r="58" spans="1:9" x14ac:dyDescent="0.2">
      <c r="A58" s="223"/>
      <c r="B58" s="223"/>
      <c r="C58" s="222"/>
      <c r="D58" s="265"/>
      <c r="E58" s="265"/>
      <c r="F58" s="265"/>
      <c r="G58" s="265"/>
      <c r="H58" s="264"/>
      <c r="I58" s="264"/>
    </row>
    <row r="59" spans="1:9" x14ac:dyDescent="0.2">
      <c r="A59" s="223"/>
      <c r="B59" s="223"/>
      <c r="C59" s="222"/>
      <c r="D59" s="265"/>
      <c r="E59" s="265"/>
      <c r="F59" s="265"/>
      <c r="G59" s="265"/>
      <c r="H59" s="264"/>
      <c r="I59" s="264"/>
    </row>
    <row r="60" spans="1:9" x14ac:dyDescent="0.2">
      <c r="A60" s="223"/>
      <c r="B60" s="223"/>
      <c r="C60" s="222"/>
      <c r="D60" s="265"/>
      <c r="E60" s="265"/>
      <c r="F60" s="265"/>
      <c r="G60" s="265"/>
      <c r="H60" s="264"/>
      <c r="I60" s="264"/>
    </row>
    <row r="61" spans="1:9" x14ac:dyDescent="0.2">
      <c r="A61" s="223"/>
      <c r="B61" s="223"/>
      <c r="C61" s="222"/>
      <c r="D61" s="265"/>
      <c r="E61" s="265"/>
      <c r="F61" s="265"/>
      <c r="G61" s="265"/>
      <c r="H61" s="264"/>
      <c r="I61" s="264"/>
    </row>
    <row r="62" spans="1:9" x14ac:dyDescent="0.2">
      <c r="A62" s="223"/>
      <c r="B62" s="223"/>
      <c r="C62" s="222"/>
      <c r="D62" s="265"/>
      <c r="E62" s="265"/>
      <c r="F62" s="265"/>
      <c r="G62" s="265"/>
      <c r="H62" s="264"/>
      <c r="I62" s="264"/>
    </row>
    <row r="63" spans="1:9" x14ac:dyDescent="0.2">
      <c r="A63" s="223"/>
      <c r="B63" s="223"/>
      <c r="C63" s="222"/>
      <c r="D63" s="265"/>
      <c r="E63" s="265"/>
      <c r="F63" s="265"/>
      <c r="G63" s="265"/>
      <c r="H63" s="264"/>
      <c r="I63" s="264"/>
    </row>
    <row r="64" spans="1:9" x14ac:dyDescent="0.2">
      <c r="A64" s="223"/>
      <c r="B64" s="223"/>
      <c r="C64" s="222"/>
      <c r="D64" s="265"/>
      <c r="E64" s="265"/>
      <c r="F64" s="265"/>
      <c r="G64" s="265"/>
      <c r="H64" s="264"/>
      <c r="I64" s="264"/>
    </row>
    <row r="65" spans="1:11" x14ac:dyDescent="0.2">
      <c r="A65" s="223"/>
      <c r="B65" s="223"/>
      <c r="C65" s="222"/>
      <c r="D65" s="265"/>
      <c r="E65" s="265"/>
      <c r="F65" s="265"/>
      <c r="G65" s="265"/>
      <c r="H65" s="264"/>
      <c r="I65" s="264"/>
    </row>
    <row r="66" spans="1:11" x14ac:dyDescent="0.2">
      <c r="A66" s="223"/>
      <c r="B66" s="223"/>
      <c r="C66" s="222"/>
      <c r="D66" s="265"/>
      <c r="E66" s="265"/>
      <c r="F66" s="265"/>
      <c r="G66" s="265"/>
      <c r="H66" s="264"/>
      <c r="I66" s="264"/>
    </row>
    <row r="67" spans="1:11" x14ac:dyDescent="0.2">
      <c r="A67" s="223"/>
      <c r="B67" s="223"/>
      <c r="C67" s="222"/>
      <c r="D67" s="265"/>
      <c r="E67" s="265"/>
      <c r="F67" s="265"/>
      <c r="G67" s="265"/>
      <c r="H67" s="264"/>
      <c r="I67" s="264"/>
    </row>
    <row r="68" spans="1:11" x14ac:dyDescent="0.2">
      <c r="A68" s="223"/>
      <c r="B68" s="223"/>
      <c r="C68" s="222"/>
      <c r="D68" s="265"/>
      <c r="E68" s="265"/>
      <c r="F68" s="265"/>
      <c r="G68" s="265"/>
      <c r="H68" s="264"/>
      <c r="I68" s="264"/>
    </row>
    <row r="69" spans="1:11" x14ac:dyDescent="0.2">
      <c r="A69" s="62"/>
      <c r="B69" s="62" t="s">
        <v>274</v>
      </c>
      <c r="C69" s="244">
        <f>SUM(C45:C68)</f>
        <v>0</v>
      </c>
      <c r="D69" s="244">
        <f>SUM(D45:D68)</f>
        <v>0</v>
      </c>
      <c r="E69" s="244">
        <f>SUM(E45:E68)</f>
        <v>0</v>
      </c>
      <c r="F69" s="244">
        <f>SUM(F45:F68)</f>
        <v>0</v>
      </c>
      <c r="G69" s="244">
        <f>SUM(G45:G68)</f>
        <v>0</v>
      </c>
      <c r="H69" s="244"/>
      <c r="I69" s="244"/>
    </row>
    <row r="72" spans="1:11" x14ac:dyDescent="0.2">
      <c r="A72" s="217" t="s">
        <v>273</v>
      </c>
      <c r="B72" s="230"/>
      <c r="C72" s="271"/>
      <c r="E72" s="268"/>
      <c r="F72" s="268"/>
      <c r="I72" s="270" t="s">
        <v>266</v>
      </c>
    </row>
    <row r="73" spans="1:11" x14ac:dyDescent="0.2">
      <c r="A73" s="269"/>
      <c r="B73" s="269"/>
      <c r="C73" s="268"/>
      <c r="D73" s="268"/>
      <c r="E73" s="268"/>
      <c r="F73" s="268"/>
    </row>
    <row r="74" spans="1:11" x14ac:dyDescent="0.2">
      <c r="A74" s="228" t="s">
        <v>45</v>
      </c>
      <c r="B74" s="227" t="s">
        <v>46</v>
      </c>
      <c r="C74" s="267" t="s">
        <v>265</v>
      </c>
      <c r="D74" s="267" t="s">
        <v>264</v>
      </c>
      <c r="E74" s="267" t="s">
        <v>263</v>
      </c>
      <c r="F74" s="267" t="s">
        <v>262</v>
      </c>
      <c r="G74" s="266" t="s">
        <v>261</v>
      </c>
      <c r="H74" s="227" t="s">
        <v>260</v>
      </c>
      <c r="I74" s="227" t="s">
        <v>259</v>
      </c>
    </row>
    <row r="75" spans="1:11" x14ac:dyDescent="0.2">
      <c r="A75" s="223"/>
      <c r="B75" s="223"/>
      <c r="C75" s="222"/>
      <c r="D75" s="265"/>
      <c r="E75" s="265"/>
      <c r="F75" s="265"/>
      <c r="G75" s="265"/>
      <c r="H75" s="264"/>
      <c r="I75" s="264"/>
    </row>
    <row r="76" spans="1:11" x14ac:dyDescent="0.2">
      <c r="A76" s="223"/>
      <c r="B76" s="223"/>
      <c r="C76" s="222"/>
      <c r="D76" s="265"/>
      <c r="E76" s="265"/>
      <c r="F76" s="265"/>
      <c r="G76" s="265"/>
      <c r="H76" s="264"/>
      <c r="I76" s="264"/>
    </row>
    <row r="77" spans="1:11" x14ac:dyDescent="0.2">
      <c r="A77" s="223"/>
      <c r="B77" s="223" t="s">
        <v>520</v>
      </c>
      <c r="C77" s="222"/>
      <c r="D77" s="265"/>
      <c r="E77" s="265"/>
      <c r="F77" s="265"/>
      <c r="G77" s="265"/>
      <c r="H77" s="264"/>
      <c r="I77" s="264"/>
      <c r="K77" s="7"/>
    </row>
    <row r="78" spans="1:11" x14ac:dyDescent="0.2">
      <c r="A78" s="223"/>
      <c r="B78" s="223"/>
      <c r="C78" s="222"/>
      <c r="D78" s="265"/>
      <c r="E78" s="265"/>
      <c r="F78" s="265"/>
      <c r="G78" s="265"/>
      <c r="H78" s="264"/>
      <c r="I78" s="264"/>
      <c r="K78" s="7"/>
    </row>
    <row r="79" spans="1:11" x14ac:dyDescent="0.2">
      <c r="A79" s="62"/>
      <c r="B79" s="62" t="s">
        <v>272</v>
      </c>
      <c r="C79" s="244">
        <f>SUM(C75:C78)</f>
        <v>0</v>
      </c>
      <c r="D79" s="244">
        <f>SUM(D75:D78)</f>
        <v>0</v>
      </c>
      <c r="E79" s="244">
        <f>SUM(E75:E78)</f>
        <v>0</v>
      </c>
      <c r="F79" s="244">
        <f>SUM(F75:F78)</f>
        <v>0</v>
      </c>
      <c r="G79" s="244">
        <f>SUM(G75:G78)</f>
        <v>0</v>
      </c>
      <c r="H79" s="244"/>
      <c r="I79" s="244"/>
      <c r="K79" s="7"/>
    </row>
    <row r="82" spans="1:11" x14ac:dyDescent="0.2">
      <c r="A82" s="217" t="s">
        <v>271</v>
      </c>
      <c r="B82" s="230"/>
      <c r="E82" s="268"/>
      <c r="F82" s="268"/>
      <c r="I82" s="270" t="s">
        <v>266</v>
      </c>
    </row>
    <row r="83" spans="1:11" x14ac:dyDescent="0.2">
      <c r="A83" s="269"/>
      <c r="B83" s="269"/>
      <c r="C83" s="268"/>
      <c r="D83" s="268"/>
      <c r="E83" s="268"/>
      <c r="F83" s="268"/>
    </row>
    <row r="84" spans="1:11" x14ac:dyDescent="0.2">
      <c r="A84" s="228" t="s">
        <v>45</v>
      </c>
      <c r="B84" s="227" t="s">
        <v>46</v>
      </c>
      <c r="C84" s="267" t="s">
        <v>265</v>
      </c>
      <c r="D84" s="267" t="s">
        <v>264</v>
      </c>
      <c r="E84" s="267" t="s">
        <v>263</v>
      </c>
      <c r="F84" s="267" t="s">
        <v>262</v>
      </c>
      <c r="G84" s="266" t="s">
        <v>261</v>
      </c>
      <c r="H84" s="227" t="s">
        <v>260</v>
      </c>
      <c r="I84" s="227" t="s">
        <v>259</v>
      </c>
    </row>
    <row r="85" spans="1:11" x14ac:dyDescent="0.2">
      <c r="A85" s="223"/>
      <c r="B85" s="223"/>
      <c r="C85" s="222"/>
      <c r="D85" s="265"/>
      <c r="E85" s="265"/>
      <c r="F85" s="265"/>
      <c r="G85" s="265"/>
      <c r="H85" s="264"/>
      <c r="I85" s="264"/>
    </row>
    <row r="86" spans="1:11" x14ac:dyDescent="0.2">
      <c r="A86" s="223"/>
      <c r="B86" s="223"/>
      <c r="C86" s="222"/>
      <c r="D86" s="265"/>
      <c r="E86" s="265"/>
      <c r="F86" s="265"/>
      <c r="G86" s="265"/>
      <c r="H86" s="264"/>
      <c r="I86" s="264"/>
    </row>
    <row r="87" spans="1:11" x14ac:dyDescent="0.2">
      <c r="A87" s="223"/>
      <c r="B87" s="223" t="s">
        <v>520</v>
      </c>
      <c r="C87" s="222"/>
      <c r="D87" s="265"/>
      <c r="E87" s="265"/>
      <c r="F87" s="265"/>
      <c r="G87" s="265"/>
      <c r="H87" s="264"/>
      <c r="I87" s="264"/>
    </row>
    <row r="88" spans="1:11" x14ac:dyDescent="0.2">
      <c r="A88" s="223"/>
      <c r="B88" s="223"/>
      <c r="C88" s="222"/>
      <c r="D88" s="265"/>
      <c r="E88" s="265"/>
      <c r="F88" s="265"/>
      <c r="G88" s="265"/>
      <c r="H88" s="264"/>
      <c r="I88" s="264"/>
    </row>
    <row r="89" spans="1:11" x14ac:dyDescent="0.2">
      <c r="A89" s="62"/>
      <c r="B89" s="62" t="s">
        <v>270</v>
      </c>
      <c r="C89" s="244">
        <f>SUM(C85:C88)</f>
        <v>0</v>
      </c>
      <c r="D89" s="244">
        <f>SUM(D85:D88)</f>
        <v>0</v>
      </c>
      <c r="E89" s="244">
        <f>SUM(E85:E88)</f>
        <v>0</v>
      </c>
      <c r="F89" s="244">
        <f>SUM(F85:F88)</f>
        <v>0</v>
      </c>
      <c r="G89" s="244">
        <f>SUM(G85:G88)</f>
        <v>0</v>
      </c>
      <c r="H89" s="244"/>
      <c r="I89" s="244"/>
    </row>
    <row r="92" spans="1:11" x14ac:dyDescent="0.2">
      <c r="A92" s="217" t="s">
        <v>269</v>
      </c>
      <c r="B92" s="230"/>
      <c r="E92" s="268"/>
      <c r="F92" s="268"/>
      <c r="I92" s="270" t="s">
        <v>266</v>
      </c>
    </row>
    <row r="93" spans="1:11" x14ac:dyDescent="0.2">
      <c r="A93" s="269"/>
      <c r="B93" s="269"/>
      <c r="C93" s="268"/>
      <c r="D93" s="268"/>
      <c r="E93" s="268"/>
      <c r="F93" s="268"/>
    </row>
    <row r="94" spans="1:11" x14ac:dyDescent="0.2">
      <c r="A94" s="228" t="s">
        <v>45</v>
      </c>
      <c r="B94" s="227" t="s">
        <v>46</v>
      </c>
      <c r="C94" s="267" t="s">
        <v>265</v>
      </c>
      <c r="D94" s="267" t="s">
        <v>264</v>
      </c>
      <c r="E94" s="267" t="s">
        <v>263</v>
      </c>
      <c r="F94" s="267" t="s">
        <v>262</v>
      </c>
      <c r="G94" s="266" t="s">
        <v>261</v>
      </c>
      <c r="H94" s="227" t="s">
        <v>260</v>
      </c>
      <c r="I94" s="227" t="s">
        <v>259</v>
      </c>
    </row>
    <row r="95" spans="1:11" x14ac:dyDescent="0.2">
      <c r="A95" s="223"/>
      <c r="B95" s="223"/>
      <c r="C95" s="222"/>
      <c r="D95" s="265"/>
      <c r="E95" s="265"/>
      <c r="F95" s="265"/>
      <c r="G95" s="265"/>
      <c r="H95" s="264"/>
      <c r="I95" s="264"/>
      <c r="K95" s="7"/>
    </row>
    <row r="96" spans="1:11" x14ac:dyDescent="0.2">
      <c r="A96" s="223"/>
      <c r="B96" s="223"/>
      <c r="C96" s="222"/>
      <c r="D96" s="265"/>
      <c r="E96" s="265"/>
      <c r="F96" s="265"/>
      <c r="G96" s="265"/>
      <c r="H96" s="264"/>
      <c r="I96" s="264"/>
      <c r="K96" s="7"/>
    </row>
    <row r="97" spans="1:9" x14ac:dyDescent="0.2">
      <c r="A97" s="223"/>
      <c r="B97" s="223" t="s">
        <v>520</v>
      </c>
      <c r="C97" s="222"/>
      <c r="D97" s="265"/>
      <c r="E97" s="265"/>
      <c r="F97" s="265"/>
      <c r="G97" s="265"/>
      <c r="H97" s="264"/>
      <c r="I97" s="264"/>
    </row>
    <row r="98" spans="1:9" x14ac:dyDescent="0.2">
      <c r="A98" s="223"/>
      <c r="B98" s="223"/>
      <c r="C98" s="222"/>
      <c r="D98" s="265"/>
      <c r="E98" s="265"/>
      <c r="F98" s="265"/>
      <c r="G98" s="265"/>
      <c r="H98" s="264"/>
      <c r="I98" s="264"/>
    </row>
    <row r="99" spans="1:9" x14ac:dyDescent="0.2">
      <c r="A99" s="62"/>
      <c r="B99" s="62" t="s">
        <v>268</v>
      </c>
      <c r="C99" s="244">
        <f>SUM(C95:C98)</f>
        <v>0</v>
      </c>
      <c r="D99" s="244">
        <f>SUM(D95:D98)</f>
        <v>0</v>
      </c>
      <c r="E99" s="244">
        <f>SUM(E95:E98)</f>
        <v>0</v>
      </c>
      <c r="F99" s="244">
        <f>SUM(F95:F98)</f>
        <v>0</v>
      </c>
      <c r="G99" s="244">
        <f>SUM(G95:G98)</f>
        <v>0</v>
      </c>
      <c r="H99" s="244"/>
      <c r="I99" s="244"/>
    </row>
    <row r="102" spans="1:9" x14ac:dyDescent="0.2">
      <c r="A102" s="217" t="s">
        <v>267</v>
      </c>
      <c r="B102" s="230"/>
      <c r="E102" s="268"/>
      <c r="F102" s="268"/>
      <c r="I102" s="270" t="s">
        <v>266</v>
      </c>
    </row>
    <row r="103" spans="1:9" x14ac:dyDescent="0.2">
      <c r="A103" s="269"/>
      <c r="B103" s="269"/>
      <c r="C103" s="268"/>
      <c r="D103" s="268"/>
      <c r="E103" s="268"/>
      <c r="F103" s="268"/>
    </row>
    <row r="104" spans="1:9" x14ac:dyDescent="0.2">
      <c r="A104" s="228" t="s">
        <v>45</v>
      </c>
      <c r="B104" s="227" t="s">
        <v>46</v>
      </c>
      <c r="C104" s="267" t="s">
        <v>265</v>
      </c>
      <c r="D104" s="267" t="s">
        <v>264</v>
      </c>
      <c r="E104" s="267" t="s">
        <v>263</v>
      </c>
      <c r="F104" s="267" t="s">
        <v>262</v>
      </c>
      <c r="G104" s="266" t="s">
        <v>261</v>
      </c>
      <c r="H104" s="227" t="s">
        <v>260</v>
      </c>
      <c r="I104" s="227" t="s">
        <v>259</v>
      </c>
    </row>
    <row r="105" spans="1:9" x14ac:dyDescent="0.2">
      <c r="A105" s="223"/>
      <c r="B105" s="223"/>
      <c r="C105" s="222"/>
      <c r="D105" s="265"/>
      <c r="E105" s="265"/>
      <c r="F105" s="265"/>
      <c r="G105" s="265"/>
      <c r="H105" s="264"/>
      <c r="I105" s="264"/>
    </row>
    <row r="106" spans="1:9" x14ac:dyDescent="0.2">
      <c r="A106" s="223"/>
      <c r="B106" s="223" t="s">
        <v>520</v>
      </c>
      <c r="C106" s="222"/>
      <c r="D106" s="265"/>
      <c r="E106" s="265"/>
      <c r="F106" s="265"/>
      <c r="G106" s="265"/>
      <c r="H106" s="264"/>
      <c r="I106" s="264"/>
    </row>
    <row r="107" spans="1:9" x14ac:dyDescent="0.2">
      <c r="A107" s="223"/>
      <c r="B107" s="223"/>
      <c r="C107" s="222"/>
      <c r="D107" s="265"/>
      <c r="E107" s="265"/>
      <c r="F107" s="265"/>
      <c r="G107" s="265"/>
      <c r="H107" s="264"/>
      <c r="I107" s="264"/>
    </row>
    <row r="108" spans="1:9" x14ac:dyDescent="0.2">
      <c r="A108" s="223"/>
      <c r="B108" s="223"/>
      <c r="C108" s="222"/>
      <c r="D108" s="265"/>
      <c r="E108" s="265"/>
      <c r="F108" s="265"/>
      <c r="G108" s="265"/>
      <c r="H108" s="264"/>
      <c r="I108" s="264"/>
    </row>
    <row r="109" spans="1:9" x14ac:dyDescent="0.2">
      <c r="A109" s="62"/>
      <c r="B109" s="62" t="s">
        <v>258</v>
      </c>
      <c r="C109" s="244">
        <f>SUM(C105:C108)</f>
        <v>0</v>
      </c>
      <c r="D109" s="244">
        <f>SUM(D105:D108)</f>
        <v>0</v>
      </c>
      <c r="E109" s="244">
        <f>SUM(E105:E108)</f>
        <v>0</v>
      </c>
      <c r="F109" s="244">
        <f>SUM(F105:F108)</f>
        <v>0</v>
      </c>
      <c r="G109" s="244">
        <f>SUM(G105:G108)</f>
        <v>0</v>
      </c>
      <c r="H109" s="244"/>
      <c r="I109" s="244"/>
    </row>
    <row r="190" spans="1:8" x14ac:dyDescent="0.2">
      <c r="A190" s="12"/>
      <c r="B190" s="12"/>
      <c r="C190" s="13"/>
      <c r="D190" s="13"/>
      <c r="E190" s="13"/>
      <c r="F190" s="13"/>
      <c r="G190" s="13"/>
      <c r="H190" s="12"/>
    </row>
    <row r="191" spans="1:8" x14ac:dyDescent="0.2">
      <c r="A191" s="84"/>
      <c r="B191" s="85"/>
    </row>
    <row r="192" spans="1:8" x14ac:dyDescent="0.2">
      <c r="A192" s="84"/>
      <c r="B192" s="85"/>
    </row>
    <row r="193" spans="1:2" x14ac:dyDescent="0.2">
      <c r="A193" s="84"/>
      <c r="B193" s="85"/>
    </row>
    <row r="194" spans="1:2" x14ac:dyDescent="0.2">
      <c r="A194" s="84"/>
      <c r="B194" s="85"/>
    </row>
    <row r="195" spans="1:2" x14ac:dyDescent="0.2">
      <c r="A195" s="84"/>
      <c r="B195" s="85"/>
    </row>
  </sheetData>
  <dataValidations count="9">
    <dataValidation allowBlank="1" showInputMessage="1" showErrorMessage="1" prompt="Saldo final del periodo de la información financiera trimestral presentada, el cual debe coincidir con la suma de las columnas de 90, 180, 365 y más de 365 días." sqref="C7 C14 C24 C34 C44 C74 C84 C94 C104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7 A14 A24 A34 A44 A74 A84 A94 A104"/>
    <dataValidation allowBlank="1" showInputMessage="1" showErrorMessage="1" prompt="Corresponde al nombre o descripción de la cuenta de acuerdo al Plan de Cuentas emitido por el CONAC." sqref="B7 B14 B44 B74 B84 B94 B104 B24 B34"/>
    <dataValidation allowBlank="1" showInputMessage="1" showErrorMessage="1" prompt="Importe de la cuentas por cobrar con fecha de vencimiento de 1 a 90 días." sqref="D34 D14 D44 D74 D84 D94 D104 D24 D7"/>
    <dataValidation allowBlank="1" showInputMessage="1" showErrorMessage="1" prompt="Importe de la cuentas por cobrar con fecha de vencimiento de 91 a 180 días." sqref="E34 E14 E44 E74 E84 E94 E104 E24 E7"/>
    <dataValidation allowBlank="1" showInputMessage="1" showErrorMessage="1" prompt="Importe de la cuentas por cobrar con fecha de vencimiento de 181 a 365 días." sqref="F7 F14 F44 F74 F84 F94 F104 F24 F34"/>
    <dataValidation allowBlank="1" showInputMessage="1" showErrorMessage="1" prompt="Importe de la cuentas por cobrar con vencimiento mayor a 365 días." sqref="G7 G14 G44 G74 G84 G94 G104 G24 G34"/>
    <dataValidation allowBlank="1" showInputMessage="1" showErrorMessage="1" prompt="Informar sobre caraterísticas cualitativas de la cuenta, ejemplo: acciones implementadas para su recuperación, causas de la demora en su recuperación." sqref="H34 H14 H44 H74 H84 H94 H104 H24 H7"/>
    <dataValidation allowBlank="1" showInputMessage="1" showErrorMessage="1" prompt="Indicar si el deudor ya sobrepasó el plazo estipulado para pago, 90, 180 o 365 días." sqref="I34 I14 I44 I74 I84 I94 I104 I24 I7"/>
  </dataValidations>
  <pageMargins left="0.7" right="0.7" top="0.75" bottom="0.75" header="0.3" footer="0.3"/>
  <pageSetup scale="6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H85"/>
  <sheetViews>
    <sheetView view="pageBreakPreview" zoomScale="110" zoomScaleNormal="100" zoomScaleSheetLayoutView="110" workbookViewId="0">
      <pane ySplit="1" topLeftCell="A2" activePane="bottomLeft" state="frozen"/>
      <selection sqref="A1:B1"/>
      <selection pane="bottomLeft" sqref="A1:B1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4.6640625" style="7" customWidth="1"/>
    <col min="4" max="7" width="13.6640625" style="7" customWidth="1"/>
    <col min="8" max="9" width="17.6640625" style="6" customWidth="1"/>
    <col min="10" max="10" width="11.44140625" style="6" customWidth="1"/>
    <col min="11" max="16384" width="11.44140625" style="6"/>
  </cols>
  <sheetData>
    <row r="1" spans="1:8" s="83" customFormat="1" x14ac:dyDescent="0.2">
      <c r="C1" s="7"/>
      <c r="D1" s="7"/>
      <c r="E1" s="7"/>
      <c r="F1" s="7"/>
      <c r="G1" s="7"/>
    </row>
    <row r="2" spans="1:8" s="83" customFormat="1" ht="15" customHeight="1" x14ac:dyDescent="0.2">
      <c r="A2" s="465" t="s">
        <v>143</v>
      </c>
      <c r="B2" s="466"/>
      <c r="C2" s="88"/>
      <c r="D2" s="88"/>
      <c r="E2" s="88"/>
      <c r="F2" s="88"/>
      <c r="G2" s="88"/>
      <c r="H2" s="88"/>
    </row>
    <row r="3" spans="1:8" s="83" customFormat="1" ht="10.8" thickBot="1" x14ac:dyDescent="0.25">
      <c r="A3" s="88"/>
      <c r="B3" s="88"/>
      <c r="C3" s="88"/>
      <c r="D3" s="88"/>
      <c r="E3" s="88"/>
      <c r="F3" s="88"/>
      <c r="G3" s="88"/>
      <c r="H3" s="88"/>
    </row>
    <row r="4" spans="1:8" s="83" customFormat="1" ht="24" customHeight="1" x14ac:dyDescent="0.2">
      <c r="A4" s="469" t="s">
        <v>235</v>
      </c>
      <c r="B4" s="470"/>
      <c r="C4" s="470"/>
      <c r="D4" s="470"/>
      <c r="E4" s="470"/>
      <c r="F4" s="470"/>
      <c r="G4" s="470"/>
      <c r="H4" s="471"/>
    </row>
    <row r="5" spans="1:8" s="83" customFormat="1" ht="14.1" customHeight="1" x14ac:dyDescent="0.2">
      <c r="A5" s="139" t="s">
        <v>144</v>
      </c>
      <c r="B5" s="145"/>
      <c r="C5" s="145"/>
      <c r="D5" s="145"/>
      <c r="E5" s="145"/>
      <c r="F5" s="145"/>
      <c r="G5" s="145"/>
      <c r="H5" s="146"/>
    </row>
    <row r="6" spans="1:8" s="83" customFormat="1" ht="14.1" customHeight="1" x14ac:dyDescent="0.2">
      <c r="A6" s="472" t="s">
        <v>151</v>
      </c>
      <c r="B6" s="473"/>
      <c r="C6" s="473"/>
      <c r="D6" s="473"/>
      <c r="E6" s="473"/>
      <c r="F6" s="473"/>
      <c r="G6" s="473"/>
      <c r="H6" s="474"/>
    </row>
    <row r="7" spans="1:8" s="83" customFormat="1" ht="14.1" customHeight="1" x14ac:dyDescent="0.2">
      <c r="A7" s="147" t="s">
        <v>152</v>
      </c>
      <c r="B7" s="145"/>
      <c r="C7" s="145"/>
      <c r="D7" s="145"/>
      <c r="E7" s="145"/>
      <c r="F7" s="145"/>
      <c r="G7" s="145"/>
      <c r="H7" s="146"/>
    </row>
    <row r="8" spans="1:8" s="83" customFormat="1" ht="14.1" customHeight="1" x14ac:dyDescent="0.2">
      <c r="A8" s="147" t="s">
        <v>153</v>
      </c>
      <c r="B8" s="145"/>
      <c r="C8" s="145"/>
      <c r="D8" s="145"/>
      <c r="E8" s="145"/>
      <c r="F8" s="145"/>
      <c r="G8" s="145"/>
      <c r="H8" s="146"/>
    </row>
    <row r="9" spans="1:8" s="83" customFormat="1" ht="14.1" customHeight="1" x14ac:dyDescent="0.2">
      <c r="A9" s="147" t="s">
        <v>154</v>
      </c>
      <c r="B9" s="145"/>
      <c r="C9" s="145"/>
      <c r="D9" s="145"/>
      <c r="E9" s="145"/>
      <c r="F9" s="145"/>
      <c r="G9" s="145"/>
      <c r="H9" s="146"/>
    </row>
    <row r="10" spans="1:8" s="83" customFormat="1" ht="14.1" customHeight="1" x14ac:dyDescent="0.2">
      <c r="A10" s="139" t="s">
        <v>155</v>
      </c>
      <c r="B10" s="145"/>
      <c r="C10" s="145"/>
      <c r="D10" s="145"/>
      <c r="E10" s="145"/>
      <c r="F10" s="145"/>
      <c r="G10" s="145"/>
      <c r="H10" s="146"/>
    </row>
    <row r="11" spans="1:8" s="83" customFormat="1" ht="14.1" customHeight="1" x14ac:dyDescent="0.2">
      <c r="A11" s="148" t="s">
        <v>156</v>
      </c>
      <c r="B11" s="149"/>
      <c r="C11" s="149"/>
      <c r="D11" s="149"/>
      <c r="E11" s="149"/>
      <c r="F11" s="149"/>
      <c r="G11" s="149"/>
      <c r="H11" s="150"/>
    </row>
    <row r="12" spans="1:8" s="83" customFormat="1" ht="14.1" customHeight="1" thickBot="1" x14ac:dyDescent="0.25">
      <c r="A12" s="151" t="s">
        <v>157</v>
      </c>
      <c r="B12" s="152"/>
      <c r="C12" s="152"/>
      <c r="D12" s="152"/>
      <c r="E12" s="152"/>
      <c r="F12" s="152"/>
      <c r="G12" s="152"/>
      <c r="H12" s="153"/>
    </row>
    <row r="13" spans="1:8" s="83" customFormat="1" x14ac:dyDescent="0.2">
      <c r="A13" s="12"/>
      <c r="B13" s="12"/>
      <c r="C13" s="12"/>
      <c r="D13" s="12"/>
      <c r="E13" s="12"/>
      <c r="F13" s="12"/>
      <c r="G13" s="12"/>
      <c r="H13" s="12"/>
    </row>
    <row r="14" spans="1:8" s="83" customFormat="1" x14ac:dyDescent="0.2">
      <c r="C14" s="7"/>
      <c r="D14" s="7"/>
      <c r="E14" s="7"/>
      <c r="F14" s="7"/>
      <c r="G14" s="7"/>
    </row>
    <row r="15" spans="1:8" s="83" customFormat="1" x14ac:dyDescent="0.2">
      <c r="C15" s="7"/>
      <c r="D15" s="7"/>
      <c r="E15" s="7"/>
      <c r="F15" s="7"/>
      <c r="G15" s="7"/>
    </row>
    <row r="16" spans="1:8" s="83" customFormat="1" x14ac:dyDescent="0.2">
      <c r="C16" s="7"/>
      <c r="D16" s="7"/>
      <c r="E16" s="7"/>
      <c r="F16" s="7"/>
      <c r="G16" s="7"/>
    </row>
    <row r="17" spans="3:7" s="83" customFormat="1" x14ac:dyDescent="0.2">
      <c r="C17" s="7"/>
      <c r="D17" s="7"/>
      <c r="E17" s="7"/>
      <c r="F17" s="7"/>
      <c r="G17" s="7"/>
    </row>
    <row r="18" spans="3:7" s="83" customFormat="1" x14ac:dyDescent="0.2">
      <c r="C18" s="7"/>
      <c r="D18" s="7"/>
      <c r="E18" s="7"/>
      <c r="F18" s="7"/>
      <c r="G18" s="7"/>
    </row>
    <row r="19" spans="3:7" s="83" customFormat="1" x14ac:dyDescent="0.2">
      <c r="C19" s="7"/>
      <c r="D19" s="7"/>
      <c r="E19" s="7"/>
      <c r="F19" s="7"/>
      <c r="G19" s="7"/>
    </row>
    <row r="20" spans="3:7" s="83" customFormat="1" x14ac:dyDescent="0.2">
      <c r="C20" s="7"/>
      <c r="D20" s="7"/>
      <c r="E20" s="7"/>
      <c r="F20" s="7"/>
      <c r="G20" s="7"/>
    </row>
    <row r="21" spans="3:7" s="83" customFormat="1" x14ac:dyDescent="0.2">
      <c r="C21" s="7"/>
      <c r="D21" s="7"/>
      <c r="E21" s="7"/>
      <c r="F21" s="7"/>
      <c r="G21" s="7"/>
    </row>
    <row r="22" spans="3:7" s="83" customFormat="1" x14ac:dyDescent="0.2">
      <c r="C22" s="7"/>
      <c r="D22" s="7"/>
      <c r="E22" s="7"/>
      <c r="F22" s="7"/>
      <c r="G22" s="7"/>
    </row>
    <row r="23" spans="3:7" s="83" customFormat="1" x14ac:dyDescent="0.2">
      <c r="C23" s="7"/>
      <c r="D23" s="7"/>
      <c r="E23" s="7"/>
      <c r="F23" s="7"/>
      <c r="G23" s="7"/>
    </row>
    <row r="24" spans="3:7" s="83" customFormat="1" x14ac:dyDescent="0.2">
      <c r="C24" s="7"/>
      <c r="D24" s="7"/>
      <c r="E24" s="7"/>
      <c r="F24" s="7"/>
      <c r="G24" s="7"/>
    </row>
    <row r="25" spans="3:7" s="83" customFormat="1" x14ac:dyDescent="0.2">
      <c r="C25" s="7"/>
      <c r="D25" s="7"/>
      <c r="E25" s="7"/>
      <c r="F25" s="7"/>
      <c r="G25" s="7"/>
    </row>
    <row r="26" spans="3:7" s="83" customFormat="1" x14ac:dyDescent="0.2">
      <c r="C26" s="7"/>
      <c r="D26" s="7"/>
      <c r="E26" s="7"/>
      <c r="F26" s="7"/>
      <c r="G26" s="7"/>
    </row>
    <row r="27" spans="3:7" s="83" customFormat="1" x14ac:dyDescent="0.2">
      <c r="C27" s="7"/>
      <c r="D27" s="7"/>
      <c r="E27" s="7"/>
      <c r="F27" s="7"/>
      <c r="G27" s="7"/>
    </row>
    <row r="28" spans="3:7" s="83" customFormat="1" x14ac:dyDescent="0.2">
      <c r="C28" s="7"/>
      <c r="D28" s="7"/>
      <c r="E28" s="7"/>
      <c r="F28" s="7"/>
      <c r="G28" s="7"/>
    </row>
    <row r="29" spans="3:7" s="83" customFormat="1" x14ac:dyDescent="0.2">
      <c r="C29" s="7"/>
      <c r="D29" s="7"/>
      <c r="E29" s="7"/>
      <c r="F29" s="7"/>
      <c r="G29" s="7"/>
    </row>
    <row r="30" spans="3:7" s="83" customFormat="1" x14ac:dyDescent="0.2">
      <c r="C30" s="7"/>
      <c r="D30" s="7"/>
      <c r="E30" s="7"/>
      <c r="F30" s="7"/>
      <c r="G30" s="7"/>
    </row>
    <row r="31" spans="3:7" s="83" customFormat="1" x14ac:dyDescent="0.2">
      <c r="C31" s="7"/>
      <c r="D31" s="7"/>
      <c r="E31" s="7"/>
      <c r="F31" s="7"/>
      <c r="G31" s="7"/>
    </row>
    <row r="32" spans="3:7" s="83" customFormat="1" x14ac:dyDescent="0.2">
      <c r="C32" s="7"/>
      <c r="D32" s="7"/>
      <c r="E32" s="7"/>
      <c r="F32" s="7"/>
      <c r="G32" s="7"/>
    </row>
    <row r="33" spans="3:7" s="83" customFormat="1" x14ac:dyDescent="0.2">
      <c r="C33" s="7"/>
      <c r="D33" s="7"/>
      <c r="E33" s="7"/>
      <c r="F33" s="7"/>
      <c r="G33" s="7"/>
    </row>
    <row r="34" spans="3:7" s="83" customFormat="1" x14ac:dyDescent="0.2">
      <c r="C34" s="7"/>
      <c r="D34" s="7"/>
      <c r="E34" s="7"/>
      <c r="F34" s="7"/>
      <c r="G34" s="7"/>
    </row>
    <row r="35" spans="3:7" s="83" customFormat="1" x14ac:dyDescent="0.2">
      <c r="C35" s="7"/>
      <c r="D35" s="7"/>
      <c r="E35" s="7"/>
      <c r="F35" s="7"/>
      <c r="G35" s="7"/>
    </row>
    <row r="36" spans="3:7" s="83" customFormat="1" x14ac:dyDescent="0.2">
      <c r="C36" s="7"/>
      <c r="D36" s="7"/>
      <c r="E36" s="7"/>
      <c r="F36" s="7"/>
      <c r="G36" s="7"/>
    </row>
    <row r="37" spans="3:7" s="83" customFormat="1" x14ac:dyDescent="0.2">
      <c r="C37" s="7"/>
      <c r="D37" s="7"/>
      <c r="E37" s="7"/>
      <c r="F37" s="7"/>
      <c r="G37" s="7"/>
    </row>
    <row r="38" spans="3:7" s="83" customFormat="1" x14ac:dyDescent="0.2">
      <c r="C38" s="7"/>
      <c r="D38" s="7"/>
      <c r="E38" s="7"/>
      <c r="F38" s="7"/>
      <c r="G38" s="7"/>
    </row>
    <row r="39" spans="3:7" s="83" customFormat="1" x14ac:dyDescent="0.2">
      <c r="C39" s="7"/>
      <c r="D39" s="7"/>
      <c r="E39" s="7"/>
      <c r="F39" s="7"/>
      <c r="G39" s="7"/>
    </row>
    <row r="40" spans="3:7" s="83" customFormat="1" x14ac:dyDescent="0.2">
      <c r="C40" s="7"/>
      <c r="D40" s="7"/>
      <c r="E40" s="7"/>
      <c r="F40" s="7"/>
      <c r="G40" s="7"/>
    </row>
    <row r="41" spans="3:7" s="83" customFormat="1" x14ac:dyDescent="0.2">
      <c r="C41" s="7"/>
      <c r="D41" s="7"/>
      <c r="E41" s="7"/>
      <c r="F41" s="7"/>
      <c r="G41" s="7"/>
    </row>
    <row r="42" spans="3:7" s="83" customFormat="1" x14ac:dyDescent="0.2">
      <c r="C42" s="7"/>
      <c r="D42" s="7"/>
      <c r="E42" s="7"/>
      <c r="F42" s="7"/>
      <c r="G42" s="7"/>
    </row>
    <row r="43" spans="3:7" s="83" customFormat="1" x14ac:dyDescent="0.2">
      <c r="C43" s="7"/>
      <c r="D43" s="7"/>
      <c r="E43" s="7"/>
      <c r="F43" s="7"/>
      <c r="G43" s="7"/>
    </row>
    <row r="44" spans="3:7" s="83" customFormat="1" x14ac:dyDescent="0.2">
      <c r="C44" s="7"/>
      <c r="D44" s="7"/>
      <c r="E44" s="7"/>
      <c r="F44" s="7"/>
      <c r="G44" s="7"/>
    </row>
    <row r="45" spans="3:7" s="83" customFormat="1" x14ac:dyDescent="0.2">
      <c r="C45" s="7"/>
      <c r="D45" s="7"/>
      <c r="E45" s="7"/>
      <c r="F45" s="7"/>
      <c r="G45" s="7"/>
    </row>
    <row r="46" spans="3:7" s="83" customFormat="1" x14ac:dyDescent="0.2">
      <c r="C46" s="7"/>
      <c r="D46" s="7"/>
      <c r="E46" s="7"/>
      <c r="F46" s="7"/>
      <c r="G46" s="7"/>
    </row>
    <row r="47" spans="3:7" s="83" customFormat="1" x14ac:dyDescent="0.2">
      <c r="C47" s="7"/>
      <c r="D47" s="7"/>
      <c r="E47" s="7"/>
      <c r="F47" s="7"/>
      <c r="G47" s="7"/>
    </row>
    <row r="48" spans="3:7" s="83" customFormat="1" x14ac:dyDescent="0.2">
      <c r="C48" s="7"/>
      <c r="D48" s="7"/>
      <c r="E48" s="7"/>
      <c r="F48" s="7"/>
      <c r="G48" s="7"/>
    </row>
    <row r="49" spans="3:7" s="83" customFormat="1" x14ac:dyDescent="0.2">
      <c r="C49" s="7"/>
      <c r="D49" s="7"/>
      <c r="E49" s="7"/>
      <c r="F49" s="7"/>
      <c r="G49" s="7"/>
    </row>
    <row r="50" spans="3:7" s="83" customFormat="1" x14ac:dyDescent="0.2">
      <c r="C50" s="7"/>
      <c r="D50" s="7"/>
      <c r="E50" s="7"/>
      <c r="F50" s="7"/>
      <c r="G50" s="7"/>
    </row>
    <row r="51" spans="3:7" s="83" customFormat="1" x14ac:dyDescent="0.2">
      <c r="C51" s="7"/>
      <c r="D51" s="7"/>
      <c r="E51" s="7"/>
      <c r="F51" s="7"/>
      <c r="G51" s="7"/>
    </row>
    <row r="52" spans="3:7" s="83" customFormat="1" x14ac:dyDescent="0.2">
      <c r="C52" s="7"/>
      <c r="D52" s="7"/>
      <c r="E52" s="7"/>
      <c r="F52" s="7"/>
      <c r="G52" s="7"/>
    </row>
    <row r="53" spans="3:7" s="83" customFormat="1" x14ac:dyDescent="0.2">
      <c r="C53" s="7"/>
      <c r="D53" s="7"/>
      <c r="E53" s="7"/>
      <c r="F53" s="7"/>
      <c r="G53" s="7"/>
    </row>
    <row r="54" spans="3:7" s="83" customFormat="1" x14ac:dyDescent="0.2">
      <c r="C54" s="7"/>
      <c r="D54" s="7"/>
      <c r="E54" s="7"/>
      <c r="F54" s="7"/>
      <c r="G54" s="7"/>
    </row>
    <row r="55" spans="3:7" s="83" customFormat="1" x14ac:dyDescent="0.2">
      <c r="C55" s="7"/>
      <c r="D55" s="7"/>
      <c r="E55" s="7"/>
      <c r="F55" s="7"/>
      <c r="G55" s="7"/>
    </row>
    <row r="56" spans="3:7" s="83" customFormat="1" x14ac:dyDescent="0.2">
      <c r="C56" s="7"/>
      <c r="D56" s="7"/>
      <c r="E56" s="7"/>
      <c r="F56" s="7"/>
      <c r="G56" s="7"/>
    </row>
    <row r="57" spans="3:7" s="83" customFormat="1" x14ac:dyDescent="0.2">
      <c r="C57" s="7"/>
      <c r="D57" s="7"/>
      <c r="E57" s="7"/>
      <c r="F57" s="7"/>
      <c r="G57" s="7"/>
    </row>
    <row r="58" spans="3:7" s="83" customFormat="1" x14ac:dyDescent="0.2">
      <c r="C58" s="7"/>
      <c r="D58" s="7"/>
      <c r="E58" s="7"/>
      <c r="F58" s="7"/>
      <c r="G58" s="7"/>
    </row>
    <row r="59" spans="3:7" s="83" customFormat="1" x14ac:dyDescent="0.2">
      <c r="C59" s="7"/>
      <c r="D59" s="7"/>
      <c r="E59" s="7"/>
      <c r="F59" s="7"/>
      <c r="G59" s="7"/>
    </row>
    <row r="60" spans="3:7" s="83" customFormat="1" x14ac:dyDescent="0.2">
      <c r="C60" s="7"/>
      <c r="D60" s="7"/>
      <c r="E60" s="7"/>
      <c r="F60" s="7"/>
      <c r="G60" s="7"/>
    </row>
    <row r="61" spans="3:7" s="83" customFormat="1" x14ac:dyDescent="0.2">
      <c r="C61" s="7"/>
      <c r="D61" s="7"/>
      <c r="E61" s="7"/>
      <c r="F61" s="7"/>
      <c r="G61" s="7"/>
    </row>
    <row r="62" spans="3:7" s="83" customFormat="1" x14ac:dyDescent="0.2">
      <c r="C62" s="7"/>
      <c r="D62" s="7"/>
      <c r="E62" s="7"/>
      <c r="F62" s="7"/>
      <c r="G62" s="7"/>
    </row>
    <row r="63" spans="3:7" s="83" customFormat="1" x14ac:dyDescent="0.2">
      <c r="C63" s="7"/>
      <c r="D63" s="7"/>
      <c r="E63" s="7"/>
      <c r="F63" s="7"/>
      <c r="G63" s="7"/>
    </row>
    <row r="64" spans="3:7" s="83" customFormat="1" x14ac:dyDescent="0.2">
      <c r="C64" s="7"/>
      <c r="D64" s="7"/>
      <c r="E64" s="7"/>
      <c r="F64" s="7"/>
      <c r="G64" s="7"/>
    </row>
    <row r="65" spans="1:8" s="83" customFormat="1" x14ac:dyDescent="0.2">
      <c r="C65" s="7"/>
      <c r="D65" s="7"/>
      <c r="E65" s="7"/>
      <c r="F65" s="7"/>
      <c r="G65" s="7"/>
    </row>
    <row r="66" spans="1:8" s="83" customFormat="1" x14ac:dyDescent="0.2">
      <c r="C66" s="7"/>
      <c r="D66" s="7"/>
      <c r="E66" s="7"/>
      <c r="F66" s="7"/>
      <c r="G66" s="7"/>
    </row>
    <row r="67" spans="1:8" s="83" customFormat="1" x14ac:dyDescent="0.2">
      <c r="C67" s="7"/>
      <c r="D67" s="7"/>
      <c r="E67" s="7"/>
      <c r="F67" s="7"/>
      <c r="G67" s="7"/>
    </row>
    <row r="68" spans="1:8" s="83" customFormat="1" x14ac:dyDescent="0.2">
      <c r="C68" s="7"/>
      <c r="D68" s="7"/>
      <c r="E68" s="7"/>
      <c r="F68" s="7"/>
      <c r="G68" s="7"/>
    </row>
    <row r="69" spans="1:8" s="83" customFormat="1" x14ac:dyDescent="0.2">
      <c r="C69" s="7"/>
      <c r="D69" s="7"/>
      <c r="E69" s="7"/>
      <c r="F69" s="7"/>
      <c r="G69" s="7"/>
    </row>
    <row r="70" spans="1:8" s="83" customFormat="1" x14ac:dyDescent="0.2">
      <c r="C70" s="7"/>
      <c r="D70" s="7"/>
      <c r="E70" s="7"/>
      <c r="F70" s="7"/>
      <c r="G70" s="7"/>
    </row>
    <row r="71" spans="1:8" s="83" customFormat="1" x14ac:dyDescent="0.2">
      <c r="C71" s="7"/>
      <c r="D71" s="7"/>
      <c r="E71" s="7"/>
      <c r="F71" s="7"/>
      <c r="G71" s="7"/>
    </row>
    <row r="72" spans="1:8" s="83" customFormat="1" x14ac:dyDescent="0.2">
      <c r="C72" s="7"/>
      <c r="D72" s="7"/>
      <c r="E72" s="7"/>
      <c r="F72" s="7"/>
      <c r="G72" s="7"/>
    </row>
    <row r="73" spans="1:8" s="83" customFormat="1" x14ac:dyDescent="0.2">
      <c r="C73" s="7"/>
      <c r="D73" s="7"/>
      <c r="E73" s="7"/>
      <c r="F73" s="7"/>
      <c r="G73" s="7"/>
    </row>
    <row r="74" spans="1:8" s="83" customFormat="1" x14ac:dyDescent="0.2">
      <c r="C74" s="7"/>
      <c r="D74" s="7"/>
      <c r="E74" s="7"/>
      <c r="F74" s="7"/>
      <c r="G74" s="7"/>
    </row>
    <row r="75" spans="1:8" s="83" customFormat="1" x14ac:dyDescent="0.2">
      <c r="C75" s="7"/>
      <c r="D75" s="7"/>
      <c r="E75" s="7"/>
      <c r="F75" s="7"/>
      <c r="G75" s="7"/>
    </row>
    <row r="76" spans="1:8" s="83" customFormat="1" x14ac:dyDescent="0.2">
      <c r="C76" s="7"/>
      <c r="D76" s="7"/>
      <c r="E76" s="7"/>
      <c r="F76" s="7"/>
      <c r="G76" s="7"/>
    </row>
    <row r="77" spans="1:8" s="83" customFormat="1" x14ac:dyDescent="0.2">
      <c r="C77" s="7"/>
      <c r="D77" s="7"/>
      <c r="E77" s="7"/>
      <c r="F77" s="7"/>
      <c r="G77" s="7"/>
    </row>
    <row r="78" spans="1:8" s="83" customFormat="1" x14ac:dyDescent="0.2">
      <c r="C78" s="7"/>
      <c r="D78" s="7"/>
      <c r="E78" s="7"/>
      <c r="F78" s="7"/>
      <c r="G78" s="7"/>
    </row>
    <row r="79" spans="1:8" s="83" customFormat="1" x14ac:dyDescent="0.2">
      <c r="C79" s="7"/>
      <c r="D79" s="7"/>
      <c r="E79" s="7"/>
      <c r="F79" s="7"/>
      <c r="G79" s="7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4"/>
      <c r="B81" s="85"/>
      <c r="D81" s="6"/>
    </row>
    <row r="82" spans="1:4" x14ac:dyDescent="0.2">
      <c r="A82" s="84"/>
      <c r="B82" s="85"/>
      <c r="D82" s="6"/>
    </row>
    <row r="83" spans="1:4" x14ac:dyDescent="0.2">
      <c r="A83" s="84"/>
      <c r="B83" s="85"/>
      <c r="D83" s="6"/>
    </row>
    <row r="84" spans="1:4" x14ac:dyDescent="0.2">
      <c r="A84" s="84"/>
      <c r="B84" s="85"/>
      <c r="D84" s="6"/>
    </row>
    <row r="85" spans="1:4" x14ac:dyDescent="0.2">
      <c r="A85" s="84"/>
      <c r="B85" s="85"/>
      <c r="D85" s="6"/>
    </row>
  </sheetData>
  <mergeCells count="3">
    <mergeCell ref="A2:B2"/>
    <mergeCell ref="A4:H4"/>
    <mergeCell ref="A6:H6"/>
  </mergeCells>
  <pageMargins left="0.70866141732283472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Q9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139</v>
      </c>
      <c r="B2" s="3"/>
      <c r="C2" s="3"/>
      <c r="D2" s="3"/>
      <c r="E2" s="3"/>
      <c r="F2" s="3"/>
      <c r="G2" s="3"/>
      <c r="H2" s="89"/>
    </row>
    <row r="3" spans="1:17" x14ac:dyDescent="0.2">
      <c r="A3" s="3"/>
      <c r="B3" s="3"/>
      <c r="C3" s="3"/>
      <c r="D3" s="3"/>
      <c r="E3" s="3"/>
      <c r="F3" s="3"/>
      <c r="G3" s="3"/>
      <c r="H3" s="89"/>
    </row>
    <row r="4" spans="1:17" ht="11.25" customHeight="1" x14ac:dyDescent="0.2">
      <c r="A4" s="89"/>
      <c r="B4" s="89"/>
      <c r="C4" s="89"/>
      <c r="D4" s="89"/>
      <c r="E4" s="89"/>
      <c r="F4" s="89"/>
      <c r="G4" s="3"/>
      <c r="H4" s="89"/>
    </row>
    <row r="5" spans="1:17" ht="11.25" customHeight="1" x14ac:dyDescent="0.2">
      <c r="A5" s="19" t="s">
        <v>286</v>
      </c>
      <c r="B5" s="20"/>
      <c r="C5" s="20"/>
      <c r="D5" s="20"/>
      <c r="E5" s="20"/>
      <c r="F5" s="17"/>
      <c r="G5" s="17"/>
      <c r="H5" s="190" t="s">
        <v>285</v>
      </c>
    </row>
    <row r="6" spans="1:17" x14ac:dyDescent="0.2">
      <c r="J6" s="475"/>
      <c r="K6" s="475"/>
      <c r="L6" s="475"/>
      <c r="M6" s="475"/>
      <c r="N6" s="475"/>
      <c r="O6" s="475"/>
      <c r="P6" s="475"/>
      <c r="Q6" s="475"/>
    </row>
    <row r="7" spans="1:17" x14ac:dyDescent="0.2">
      <c r="A7" s="3" t="s">
        <v>52</v>
      </c>
    </row>
    <row r="8" spans="1:17" ht="52.5" customHeight="1" x14ac:dyDescent="0.2">
      <c r="A8" s="476" t="s">
        <v>284</v>
      </c>
      <c r="B8" s="476"/>
      <c r="C8" s="476"/>
      <c r="D8" s="476"/>
      <c r="E8" s="476"/>
      <c r="F8" s="476"/>
      <c r="G8" s="476"/>
      <c r="H8" s="476"/>
    </row>
    <row r="9" spans="1:17" x14ac:dyDescent="0.2">
      <c r="C9" s="18" t="s">
        <v>520</v>
      </c>
    </row>
  </sheetData>
  <mergeCells count="2">
    <mergeCell ref="J6:Q6"/>
    <mergeCell ref="A8:H8"/>
  </mergeCells>
  <pageMargins left="0.7" right="0.7" top="0.75" bottom="0.75" header="0.3" footer="0.3"/>
  <pageSetup scale="84" fitToHeight="0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A1:D28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89" customWidth="1"/>
    <col min="2" max="2" width="50.6640625" style="89" customWidth="1"/>
    <col min="3" max="3" width="17.6640625" style="7" customWidth="1"/>
    <col min="4" max="4" width="17.6640625" style="89" customWidth="1"/>
    <col min="5" max="16384" width="11.44140625" style="89"/>
  </cols>
  <sheetData>
    <row r="1" spans="1:4" x14ac:dyDescent="0.2">
      <c r="A1" s="3" t="s">
        <v>43</v>
      </c>
      <c r="B1" s="3"/>
      <c r="D1" s="5"/>
    </row>
    <row r="2" spans="1:4" x14ac:dyDescent="0.2">
      <c r="A2" s="3" t="s">
        <v>139</v>
      </c>
      <c r="B2" s="3"/>
    </row>
    <row r="5" spans="1:4" s="258" customFormat="1" ht="11.25" customHeight="1" x14ac:dyDescent="0.2">
      <c r="A5" s="261" t="s">
        <v>292</v>
      </c>
      <c r="B5" s="89"/>
      <c r="C5" s="282"/>
      <c r="D5" s="281" t="s">
        <v>289</v>
      </c>
    </row>
    <row r="6" spans="1:4" x14ac:dyDescent="0.2">
      <c r="A6" s="280"/>
      <c r="B6" s="280"/>
      <c r="C6" s="279"/>
      <c r="D6" s="278"/>
    </row>
    <row r="7" spans="1:4" ht="15" customHeight="1" x14ac:dyDescent="0.2">
      <c r="A7" s="228" t="s">
        <v>45</v>
      </c>
      <c r="B7" s="227" t="s">
        <v>46</v>
      </c>
      <c r="C7" s="225" t="s">
        <v>242</v>
      </c>
      <c r="D7" s="277" t="s">
        <v>288</v>
      </c>
    </row>
    <row r="8" spans="1:4" x14ac:dyDescent="0.2">
      <c r="A8" s="223"/>
      <c r="B8" s="264"/>
      <c r="C8" s="265"/>
      <c r="D8" s="264"/>
    </row>
    <row r="9" spans="1:4" x14ac:dyDescent="0.2">
      <c r="A9" s="223"/>
      <c r="B9" s="264"/>
      <c r="C9" s="265"/>
      <c r="D9" s="264"/>
    </row>
    <row r="10" spans="1:4" x14ac:dyDescent="0.2">
      <c r="A10" s="223"/>
      <c r="B10" s="264"/>
      <c r="C10" s="265"/>
      <c r="D10" s="264"/>
    </row>
    <row r="11" spans="1:4" x14ac:dyDescent="0.2">
      <c r="A11" s="223"/>
      <c r="B11" s="264" t="s">
        <v>520</v>
      </c>
      <c r="C11" s="265"/>
      <c r="D11" s="264"/>
    </row>
    <row r="12" spans="1:4" x14ac:dyDescent="0.2">
      <c r="A12" s="223"/>
      <c r="B12" s="264"/>
      <c r="C12" s="265"/>
      <c r="D12" s="264"/>
    </row>
    <row r="13" spans="1:4" x14ac:dyDescent="0.2">
      <c r="A13" s="223"/>
      <c r="B13" s="264"/>
      <c r="C13" s="265"/>
      <c r="D13" s="264"/>
    </row>
    <row r="14" spans="1:4" x14ac:dyDescent="0.2">
      <c r="A14" s="223"/>
      <c r="B14" s="264"/>
      <c r="C14" s="265"/>
      <c r="D14" s="264"/>
    </row>
    <row r="15" spans="1:4" x14ac:dyDescent="0.2">
      <c r="A15" s="223"/>
      <c r="B15" s="264"/>
      <c r="C15" s="265"/>
      <c r="D15" s="264"/>
    </row>
    <row r="16" spans="1:4" x14ac:dyDescent="0.2">
      <c r="A16" s="283"/>
      <c r="B16" s="283" t="s">
        <v>291</v>
      </c>
      <c r="C16" s="219">
        <f>SUM(C8:C15)</f>
        <v>0</v>
      </c>
      <c r="D16" s="276"/>
    </row>
    <row r="17" spans="1:4" x14ac:dyDescent="0.2">
      <c r="A17" s="60"/>
      <c r="B17" s="60"/>
      <c r="C17" s="231"/>
      <c r="D17" s="60"/>
    </row>
    <row r="18" spans="1:4" x14ac:dyDescent="0.2">
      <c r="A18" s="60"/>
      <c r="B18" s="60"/>
      <c r="C18" s="231"/>
      <c r="D18" s="60"/>
    </row>
    <row r="19" spans="1:4" s="258" customFormat="1" ht="11.25" customHeight="1" x14ac:dyDescent="0.2">
      <c r="A19" s="261" t="s">
        <v>290</v>
      </c>
      <c r="B19" s="60"/>
      <c r="C19" s="282"/>
      <c r="D19" s="281" t="s">
        <v>289</v>
      </c>
    </row>
    <row r="20" spans="1:4" x14ac:dyDescent="0.2">
      <c r="A20" s="280"/>
      <c r="B20" s="280"/>
      <c r="C20" s="279"/>
      <c r="D20" s="278"/>
    </row>
    <row r="21" spans="1:4" ht="15" customHeight="1" x14ac:dyDescent="0.2">
      <c r="A21" s="228" t="s">
        <v>45</v>
      </c>
      <c r="B21" s="227" t="s">
        <v>46</v>
      </c>
      <c r="C21" s="225" t="s">
        <v>242</v>
      </c>
      <c r="D21" s="277" t="s">
        <v>288</v>
      </c>
    </row>
    <row r="22" spans="1:4" x14ac:dyDescent="0.2">
      <c r="A22" s="237"/>
      <c r="B22" s="275"/>
      <c r="C22" s="265"/>
      <c r="D22" s="264"/>
    </row>
    <row r="23" spans="1:4" x14ac:dyDescent="0.2">
      <c r="A23" s="237"/>
      <c r="B23" s="264" t="s">
        <v>520</v>
      </c>
      <c r="C23" s="265"/>
      <c r="D23" s="264"/>
    </row>
    <row r="24" spans="1:4" x14ac:dyDescent="0.2">
      <c r="A24" s="237"/>
      <c r="B24" s="275"/>
      <c r="C24" s="265"/>
      <c r="D24" s="264"/>
    </row>
    <row r="25" spans="1:4" x14ac:dyDescent="0.2">
      <c r="A25" s="237"/>
      <c r="B25" s="275"/>
      <c r="C25" s="265"/>
      <c r="D25" s="264"/>
    </row>
    <row r="26" spans="1:4" x14ac:dyDescent="0.2">
      <c r="A26" s="253"/>
      <c r="B26" s="253" t="s">
        <v>287</v>
      </c>
      <c r="C26" s="233">
        <f>SUM(C22:C25)</f>
        <v>0</v>
      </c>
      <c r="D26" s="276"/>
    </row>
    <row r="28" spans="1:4" x14ac:dyDescent="0.2">
      <c r="B28" s="89" t="str">
        <f>+UPPER(B17)</f>
        <v/>
      </c>
    </row>
  </sheetData>
  <dataValidations count="6">
    <dataValidation allowBlank="1" showInputMessage="1" showErrorMessage="1" prompt="Saldo final de la Información Financiera Trimestral que se presenta (trimestral: 1er, 2do, 3ro. o 4to.)." sqref="C21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Corresponde al número de la cuenta de acuerdo al Plan de Cuentas emitido por el CONAC (DOF 23/12/2015)." sqref="A7 A21"/>
    <dataValidation allowBlank="1" showInputMessage="1" showErrorMessage="1" prompt="Método de valuación aplicados." sqref="D21"/>
    <dataValidation allowBlank="1" showInputMessage="1" showErrorMessage="1" prompt="Corresponde al nombre o descripción de la cuenta de acuerdo al Plan de Cuentas emitido por el CONAC." sqref="B7 B21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8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 </vt:lpstr>
      <vt:lpstr>ESF-02 (I)</vt:lpstr>
      <vt:lpstr>ESF-03</vt:lpstr>
      <vt:lpstr>ESF-03 (I)</vt:lpstr>
      <vt:lpstr>ESF-04</vt:lpstr>
      <vt:lpstr>ESF-05</vt:lpstr>
      <vt:lpstr>ESF-05 (I)</vt:lpstr>
      <vt:lpstr>ESF-06 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 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  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'ESF-03 (I)'!Área_de_impresión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2018-01-18T22:00:04Z</cp:lastPrinted>
  <dcterms:created xsi:type="dcterms:W3CDTF">2012-12-11T20:36:24Z</dcterms:created>
  <dcterms:modified xsi:type="dcterms:W3CDTF">2018-02-16T14:40:11Z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